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305" windowHeight="5400" activeTab="0"/>
  </bookViews>
  <sheets>
    <sheet name="WA-SB Titration" sheetId="1" r:id="rId1"/>
    <sheet name="WA-SB (more points)" sheetId="2" r:id="rId2"/>
    <sheet name="WA Comparison" sheetId="3" r:id="rId3"/>
    <sheet name="Gran Plot" sheetId="4" r:id="rId4"/>
  </sheets>
  <definedNames/>
  <calcPr fullCalcOnLoad="1"/>
</workbook>
</file>

<file path=xl/sharedStrings.xml><?xml version="1.0" encoding="utf-8"?>
<sst xmlns="http://schemas.openxmlformats.org/spreadsheetml/2006/main" count="43" uniqueCount="18">
  <si>
    <t>[acid] =</t>
  </si>
  <si>
    <t>[base] =</t>
  </si>
  <si>
    <t>Ka =</t>
  </si>
  <si>
    <t>Va =</t>
  </si>
  <si>
    <t>Kw =</t>
  </si>
  <si>
    <t>pH</t>
  </si>
  <si>
    <t>[H+]</t>
  </si>
  <si>
    <t>[OH-]</t>
  </si>
  <si>
    <t>alpha(A-)</t>
  </si>
  <si>
    <t>phi</t>
  </si>
  <si>
    <t>Vb</t>
  </si>
  <si>
    <t>strong acid</t>
  </si>
  <si>
    <t>pKa = 2.00</t>
  </si>
  <si>
    <t>pKa = 4.00</t>
  </si>
  <si>
    <t>pKa = 6.00</t>
  </si>
  <si>
    <t>pKa = 8.00</t>
  </si>
  <si>
    <t>pKa = 10.00</t>
  </si>
  <si>
    <t>Vb x 10^-pH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</si>
</sst>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6.7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vertAlign val="subscript"/>
      <sz val="12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Titration Curves of Weak Acids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strong acid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 Comparison'!$A$3:$A$118</c:f>
              <c:numCache>
                <c:ptCount val="116"/>
                <c:pt idx="0">
                  <c:v>-0.0012498749999984714</c:v>
                </c:pt>
                <c:pt idx="1">
                  <c:v>2.864475055121588</c:v>
                </c:pt>
                <c:pt idx="2">
                  <c:v>5.655873910757019</c:v>
                </c:pt>
                <c:pt idx="3">
                  <c:v>8.306136619591403</c:v>
                </c:pt>
                <c:pt idx="4">
                  <c:v>10.761925712740656</c:v>
                </c:pt>
                <c:pt idx="5">
                  <c:v>12.986745718798854</c:v>
                </c:pt>
                <c:pt idx="6">
                  <c:v>14.96149766705663</c:v>
                </c:pt>
                <c:pt idx="7">
                  <c:v>16.682707623816036</c:v>
                </c:pt>
                <c:pt idx="8">
                  <c:v>18.159313558273578</c:v>
                </c:pt>
                <c:pt idx="9">
                  <c:v>19.40893197550217</c:v>
                </c:pt>
                <c:pt idx="10">
                  <c:v>20.454318184504107</c:v>
                </c:pt>
                <c:pt idx="11">
                  <c:v>21.32043822723256</c:v>
                </c:pt>
                <c:pt idx="12">
                  <c:v>22.03230446914123</c:v>
                </c:pt>
                <c:pt idx="13">
                  <c:v>22.613544632989896</c:v>
                </c:pt>
                <c:pt idx="14">
                  <c:v>23.08557909117022</c:v>
                </c:pt>
                <c:pt idx="15">
                  <c:v>23.46725186656717</c:v>
                </c:pt>
                <c:pt idx="16">
                  <c:v>23.774770366112378</c:v>
                </c:pt>
                <c:pt idx="17">
                  <c:v>24.021835903117772</c:v>
                </c:pt>
                <c:pt idx="18">
                  <c:v>24.219877886871846</c:v>
                </c:pt>
                <c:pt idx="19">
                  <c:v>24.37833215935237</c:v>
                </c:pt>
                <c:pt idx="20">
                  <c:v>24.50492574750049</c:v>
                </c:pt>
                <c:pt idx="21">
                  <c:v>24.60594611198531</c:v>
                </c:pt>
                <c:pt idx="22">
                  <c:v>24.686483715732745</c:v>
                </c:pt>
                <c:pt idx="23">
                  <c:v>24.750643605852066</c:v>
                </c:pt>
                <c:pt idx="24">
                  <c:v>24.80172581829232</c:v>
                </c:pt>
                <c:pt idx="25">
                  <c:v>24.842376675778386</c:v>
                </c:pt>
                <c:pt idx="26">
                  <c:v>24.874714122461352</c:v>
                </c:pt>
                <c:pt idx="27">
                  <c:v>24.90043058820131</c:v>
                </c:pt>
                <c:pt idx="28">
                  <c:v>24.92087681144544</c:v>
                </c:pt>
                <c:pt idx="29">
                  <c:v>24.937129770692955</c:v>
                </c:pt>
                <c:pt idx="30">
                  <c:v>24.950047502447852</c:v>
                </c:pt>
                <c:pt idx="31">
                  <c:v>24.96031318969364</c:v>
                </c:pt>
                <c:pt idx="32">
                  <c:v>24.96847052832914</c:v>
                </c:pt>
                <c:pt idx="33">
                  <c:v>24.974952038782146</c:v>
                </c:pt>
                <c:pt idx="34">
                  <c:v>24.980101693407324</c:v>
                </c:pt>
                <c:pt idx="35">
                  <c:v>24.984192977812977</c:v>
                </c:pt>
                <c:pt idx="36">
                  <c:v>24.987443292976657</c:v>
                </c:pt>
                <c:pt idx="37">
                  <c:v>24.990025430341507</c:v>
                </c:pt>
                <c:pt idx="38">
                  <c:v>24.99207670900008</c:v>
                </c:pt>
                <c:pt idx="39">
                  <c:v>24.99370624766028</c:v>
                </c:pt>
                <c:pt idx="40">
                  <c:v>24.99500074987502</c:v>
                </c:pt>
                <c:pt idx="41">
                  <c:v>24.99602910507644</c:v>
                </c:pt>
                <c:pt idx="42">
                  <c:v>24.996846046935854</c:v>
                </c:pt>
                <c:pt idx="43">
                  <c:v>24.997495061660548</c:v>
                </c:pt>
                <c:pt idx="44">
                  <c:v>24.998010699709152</c:v>
                </c:pt>
                <c:pt idx="45">
                  <c:v>24.99842041315278</c:v>
                </c:pt>
                <c:pt idx="46">
                  <c:v>24.99874601597167</c:v>
                </c:pt>
                <c:pt idx="47">
                  <c:v>24.999004844703208</c:v>
                </c:pt>
                <c:pt idx="48">
                  <c:v>24.99921068102822</c:v>
                </c:pt>
                <c:pt idx="49">
                  <c:v>24.99937448528722</c:v>
                </c:pt>
                <c:pt idx="50">
                  <c:v>24.9995049799007</c:v>
                </c:pt>
                <c:pt idx="51">
                  <c:v>24.9996091137072</c:v>
                </c:pt>
                <c:pt idx="52">
                  <c:v>24.99969243191167</c:v>
                </c:pt>
                <c:pt idx="53">
                  <c:v>24.99975937132307</c:v>
                </c:pt>
                <c:pt idx="54">
                  <c:v>24.999813496589834</c:v>
                </c:pt>
                <c:pt idx="55">
                  <c:v>24.999857690004614</c:v>
                </c:pt>
                <c:pt idx="56">
                  <c:v>24.999894304980653</c:v>
                </c:pt>
                <c:pt idx="57">
                  <c:v>24.999925291369397</c:v>
                </c:pt>
                <c:pt idx="58">
                  <c:v>24.999952299290868</c:v>
                </c:pt>
                <c:pt idx="59">
                  <c:v>24.999976767004622</c:v>
                </c:pt>
                <c:pt idx="60">
                  <c:v>24.999999997499998</c:v>
                </c:pt>
                <c:pt idx="61">
                  <c:v>25.00002322788383</c:v>
                </c:pt>
                <c:pt idx="62">
                  <c:v>25.00004769526051</c:v>
                </c:pt>
                <c:pt idx="63">
                  <c:v>25.00007470261271</c:v>
                </c:pt>
                <c:pt idx="64">
                  <c:v>25.00010568819118</c:v>
                </c:pt>
                <c:pt idx="65">
                  <c:v>25.000142302109136</c:v>
                </c:pt>
                <c:pt idx="66">
                  <c:v>25.000186494220745</c:v>
                </c:pt>
                <c:pt idx="67">
                  <c:v>25.000240617964362</c:v>
                </c:pt>
                <c:pt idx="68">
                  <c:v>25.000307555701855</c:v>
                </c:pt>
                <c:pt idx="69">
                  <c:v>25.000390872231176</c:v>
                </c:pt>
                <c:pt idx="70">
                  <c:v>25.00049500465055</c:v>
                </c:pt>
                <c:pt idx="71">
                  <c:v>25.000625498691015</c:v>
                </c:pt>
                <c:pt idx="72">
                  <c:v>25.0007893041116</c:v>
                </c:pt>
                <c:pt idx="73">
                  <c:v>25.000995144901896</c:v>
                </c:pt>
                <c:pt idx="74">
                  <c:v>25.001253984029105</c:v>
                </c:pt>
                <c:pt idx="75">
                  <c:v>25.001579607513822</c:v>
                </c:pt>
                <c:pt idx="76">
                  <c:v>25.001989358994592</c:v>
                </c:pt>
                <c:pt idx="77">
                  <c:v>25.00250506398772</c:v>
                </c:pt>
                <c:pt idx="78">
                  <c:v>25.003154193202327</c:v>
                </c:pt>
                <c:pt idx="79">
                  <c:v>25.003971327083168</c:v>
                </c:pt>
                <c:pt idx="80">
                  <c:v>25.004999999924994</c:v>
                </c:pt>
                <c:pt idx="81">
                  <c:v>25.006295022321343</c:v>
                </c:pt>
                <c:pt idx="82">
                  <c:v>25.007925406510143</c:v>
                </c:pt>
                <c:pt idx="83">
                  <c:v>25.00997805180176</c:v>
                </c:pt>
                <c:pt idx="84">
                  <c:v>25.01256238857334</c:v>
                </c:pt>
                <c:pt idx="85">
                  <c:v>25.015816231660644</c:v>
                </c:pt>
                <c:pt idx="86">
                  <c:v>25.01991316044902</c:v>
                </c:pt>
                <c:pt idx="87">
                  <c:v>25.025071827543126</c:v>
                </c:pt>
                <c:pt idx="88">
                  <c:v>25.031567705801184</c:v>
                </c:pt>
                <c:pt idx="89">
                  <c:v>25.039747921633182</c:v>
                </c:pt>
                <c:pt idx="90">
                  <c:v>25.050049999947394</c:v>
                </c:pt>
                <c:pt idx="91">
                  <c:v>25.063025575319607</c:v>
                </c:pt>
                <c:pt idx="92">
                  <c:v>25.079370421664517</c:v>
                </c:pt>
                <c:pt idx="93">
                  <c:v>25.09996254213095</c:v>
                </c:pt>
                <c:pt idx="94">
                  <c:v>25.125910574683132</c:v>
                </c:pt>
                <c:pt idx="95">
                  <c:v>25.158615453250455</c:v>
                </c:pt>
                <c:pt idx="96">
                  <c:v>25.199849186608667</c:v>
                </c:pt>
                <c:pt idx="97">
                  <c:v>25.251855876285656</c:v>
                </c:pt>
                <c:pt idx="98">
                  <c:v>25.317481839247034</c:v>
                </c:pt>
                <c:pt idx="99">
                  <c:v>25.400344157697454</c:v>
                </c:pt>
                <c:pt idx="100">
                  <c:v>25.505050499948737</c:v>
                </c:pt>
                <c:pt idx="101">
                  <c:v>25.637488202857565</c:v>
                </c:pt>
                <c:pt idx="102">
                  <c:v>25.80520828430794</c:v>
                </c:pt>
                <c:pt idx="103">
                  <c:v>26.0179417633192</c:v>
                </c:pt>
                <c:pt idx="104">
                  <c:v>26.288303945722067</c:v>
                </c:pt>
                <c:pt idx="105">
                  <c:v>26.632771599999714</c:v>
                </c:pt>
                <c:pt idx="106">
                  <c:v>27.073066099378813</c:v>
                </c:pt>
                <c:pt idx="107">
                  <c:v>27.63815723998419</c:v>
                </c:pt>
                <c:pt idx="108">
                  <c:v>28.367245552774246</c:v>
                </c:pt>
                <c:pt idx="109">
                  <c:v>29.314341499681593</c:v>
                </c:pt>
                <c:pt idx="110">
                  <c:v>30.55555555493824</c:v>
                </c:pt>
                <c:pt idx="111">
                  <c:v>32.20120506351666</c:v>
                </c:pt>
                <c:pt idx="112">
                  <c:v>34.41695232534818</c:v>
                </c:pt>
                <c:pt idx="113">
                  <c:v>37.463008741919296</c:v>
                </c:pt>
                <c:pt idx="114">
                  <c:v>41.772491552654216</c:v>
                </c:pt>
                <c:pt idx="115">
                  <c:v>48.123764778375076</c:v>
                </c:pt>
              </c:numCache>
            </c:numRef>
          </c:xVal>
          <c:yVal>
            <c:numRef>
              <c:f>'WA Comparison'!$B$3:$B$118</c:f>
              <c:numCache>
                <c:ptCount val="116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6.50000000000001</c:v>
                </c:pt>
                <c:pt idx="56">
                  <c:v>6.6</c:v>
                </c:pt>
                <c:pt idx="57">
                  <c:v>6.7</c:v>
                </c:pt>
                <c:pt idx="58">
                  <c:v>6.80000000000001</c:v>
                </c:pt>
                <c:pt idx="59">
                  <c:v>6.90000000000001</c:v>
                </c:pt>
                <c:pt idx="60">
                  <c:v>7.00000000000001</c:v>
                </c:pt>
                <c:pt idx="61">
                  <c:v>7.1</c:v>
                </c:pt>
                <c:pt idx="62">
                  <c:v>7.20000000000001</c:v>
                </c:pt>
                <c:pt idx="63">
                  <c:v>7.30000000000001</c:v>
                </c:pt>
                <c:pt idx="64">
                  <c:v>7.40000000000001</c:v>
                </c:pt>
                <c:pt idx="65">
                  <c:v>7.50000000000001</c:v>
                </c:pt>
                <c:pt idx="66">
                  <c:v>7.60000000000001</c:v>
                </c:pt>
                <c:pt idx="67">
                  <c:v>7.70000000000001</c:v>
                </c:pt>
                <c:pt idx="68">
                  <c:v>7.80000000000001</c:v>
                </c:pt>
                <c:pt idx="69">
                  <c:v>7.90000000000001</c:v>
                </c:pt>
                <c:pt idx="70">
                  <c:v>8.00000000000001</c:v>
                </c:pt>
                <c:pt idx="71">
                  <c:v>8.10000000000001</c:v>
                </c:pt>
                <c:pt idx="72">
                  <c:v>8.20000000000001</c:v>
                </c:pt>
                <c:pt idx="73">
                  <c:v>8.30000000000001</c:v>
                </c:pt>
                <c:pt idx="74">
                  <c:v>8.40000000000001</c:v>
                </c:pt>
                <c:pt idx="75">
                  <c:v>8.50000000000001</c:v>
                </c:pt>
                <c:pt idx="76">
                  <c:v>8.60000000000001</c:v>
                </c:pt>
                <c:pt idx="77">
                  <c:v>8.70000000000001</c:v>
                </c:pt>
                <c:pt idx="78">
                  <c:v>8.80000000000001</c:v>
                </c:pt>
                <c:pt idx="79">
                  <c:v>8.90000000000001</c:v>
                </c:pt>
                <c:pt idx="80">
                  <c:v>9.00000000000001</c:v>
                </c:pt>
                <c:pt idx="81">
                  <c:v>9.10000000000001</c:v>
                </c:pt>
                <c:pt idx="82">
                  <c:v>9.20000000000001</c:v>
                </c:pt>
                <c:pt idx="83">
                  <c:v>9.30000000000001</c:v>
                </c:pt>
                <c:pt idx="84">
                  <c:v>9.40000000000001</c:v>
                </c:pt>
                <c:pt idx="85">
                  <c:v>9.50000000000001</c:v>
                </c:pt>
                <c:pt idx="86">
                  <c:v>9.60000000000001</c:v>
                </c:pt>
                <c:pt idx="87">
                  <c:v>9.70000000000001</c:v>
                </c:pt>
                <c:pt idx="88">
                  <c:v>9.80000000000001</c:v>
                </c:pt>
                <c:pt idx="89">
                  <c:v>9.90000000000001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</c:numCache>
            </c:numRef>
          </c:yVal>
          <c:smooth val="0"/>
        </c:ser>
        <c:ser>
          <c:idx val="2"/>
          <c:order val="1"/>
          <c:tx>
            <c:v>pKa = 2.00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 Comparison'!$C$3:$C$118</c:f>
              <c:numCache>
                <c:ptCount val="116"/>
                <c:pt idx="0">
                  <c:v>-11.363636363629546</c:v>
                </c:pt>
                <c:pt idx="1">
                  <c:v>-9.509303422546038</c:v>
                </c:pt>
                <c:pt idx="2">
                  <c:v>-7.574545979824054</c:v>
                </c:pt>
                <c:pt idx="3">
                  <c:v>-5.576414708778079</c:v>
                </c:pt>
                <c:pt idx="4">
                  <c:v>-3.528827506837519</c:v>
                </c:pt>
                <c:pt idx="5">
                  <c:v>-1.4430384813209454</c:v>
                </c:pt>
                <c:pt idx="6">
                  <c:v>0.6705344950905764</c:v>
                </c:pt>
                <c:pt idx="7">
                  <c:v>2.7997375213280553</c:v>
                </c:pt>
                <c:pt idx="8">
                  <c:v>4.9282685825043675</c:v>
                </c:pt>
                <c:pt idx="9">
                  <c:v>7.034326400648614</c:v>
                </c:pt>
                <c:pt idx="10">
                  <c:v>9.09090909121901</c:v>
                </c:pt>
                <c:pt idx="11">
                  <c:v>11.067821913427155</c:v>
                </c:pt>
                <c:pt idx="12">
                  <c:v>12.934890713646913</c:v>
                </c:pt>
                <c:pt idx="13">
                  <c:v>14.665501327302518</c:v>
                </c:pt>
                <c:pt idx="14">
                  <c:v>16.239542999423865</c:v>
                </c:pt>
                <c:pt idx="15">
                  <c:v>17.645116185267934</c:v>
                </c:pt>
                <c:pt idx="16">
                  <c:v>18.878813808554867</c:v>
                </c:pt>
                <c:pt idx="17">
                  <c:v>19.944795171246692</c:v>
                </c:pt>
                <c:pt idx="18">
                  <c:v>20.85310504738484</c:v>
                </c:pt>
                <c:pt idx="19">
                  <c:v>21.617723393054973</c:v>
                </c:pt>
                <c:pt idx="20">
                  <c:v>22.254725477225943</c:v>
                </c:pt>
                <c:pt idx="21">
                  <c:v>22.780774917139013</c:v>
                </c:pt>
                <c:pt idx="22">
                  <c:v>23.212029091595554</c:v>
                </c:pt>
                <c:pt idx="23">
                  <c:v>23.563438231209293</c:v>
                </c:pt>
                <c:pt idx="24">
                  <c:v>23.848368557288822</c:v>
                </c:pt>
                <c:pt idx="25">
                  <c:v>24.078464532739837</c:v>
                </c:pt>
                <c:pt idx="26">
                  <c:v>24.263671083891847</c:v>
                </c:pt>
                <c:pt idx="27">
                  <c:v>24.41235182446102</c:v>
                </c:pt>
                <c:pt idx="28">
                  <c:v>24.531456407134144</c:v>
                </c:pt>
                <c:pt idx="29">
                  <c:v>24.626705337605703</c:v>
                </c:pt>
                <c:pt idx="30">
                  <c:v>24.702772524702823</c:v>
                </c:pt>
                <c:pt idx="31">
                  <c:v>24.763454449463598</c:v>
                </c:pt>
                <c:pt idx="32">
                  <c:v>24.811820636338144</c:v>
                </c:pt>
                <c:pt idx="33">
                  <c:v>24.850343775155274</c:v>
                </c:pt>
                <c:pt idx="34">
                  <c:v>24.881009997062346</c:v>
                </c:pt>
                <c:pt idx="35">
                  <c:v>24.90541095161588</c:v>
                </c:pt>
                <c:pt idx="36">
                  <c:v>24.924819834318406</c:v>
                </c:pt>
                <c:pt idx="37">
                  <c:v>24.940253630419093</c:v>
                </c:pt>
                <c:pt idx="38">
                  <c:v>24.952523741676632</c:v>
                </c:pt>
                <c:pt idx="39">
                  <c:v>24.962276956071474</c:v>
                </c:pt>
                <c:pt idx="40">
                  <c:v>24.97002847187807</c:v>
                </c:pt>
                <c:pt idx="41">
                  <c:v>24.97618843495493</c:v>
                </c:pt>
                <c:pt idx="42">
                  <c:v>24.981083211784533</c:v>
                </c:pt>
                <c:pt idx="43">
                  <c:v>24.984972410056468</c:v>
                </c:pt>
                <c:pt idx="44">
                  <c:v>24.988062476424336</c:v>
                </c:pt>
                <c:pt idx="45">
                  <c:v>24.99051754692964</c:v>
                </c:pt>
                <c:pt idx="46">
                  <c:v>24.992468097131553</c:v>
                </c:pt>
                <c:pt idx="47">
                  <c:v>24.994017833120747</c:v>
                </c:pt>
                <c:pt idx="48">
                  <c:v>24.995249178077128</c:v>
                </c:pt>
                <c:pt idx="49">
                  <c:v>24.99622763877078</c:v>
                </c:pt>
                <c:pt idx="50">
                  <c:v>24.997005279622737</c:v>
                </c:pt>
                <c:pt idx="51">
                  <c:v>24.997623486227827</c:v>
                </c:pt>
                <c:pt idx="52">
                  <c:v>24.99811516354682</c:v>
                </c:pt>
                <c:pt idx="53">
                  <c:v>24.99850648459202</c:v>
                </c:pt>
                <c:pt idx="54">
                  <c:v>24.998818281948918</c:v>
                </c:pt>
                <c:pt idx="55">
                  <c:v>24.99906715574438</c:v>
                </c:pt>
                <c:pt idx="56">
                  <c:v>24.99926635675337</c:v>
                </c:pt>
                <c:pt idx="57">
                  <c:v>24.99942649147653</c:v>
                </c:pt>
                <c:pt idx="58">
                  <c:v>24.999556086612564</c:v>
                </c:pt>
                <c:pt idx="59">
                  <c:v>24.99966204290739</c:v>
                </c:pt>
                <c:pt idx="60">
                  <c:v>24.999750002499976</c:v>
                </c:pt>
                <c:pt idx="61">
                  <c:v>24.99982464929608</c:v>
                </c:pt>
                <c:pt idx="62">
                  <c:v>24.999889958346568</c:v>
                </c:pt>
                <c:pt idx="63">
                  <c:v>24.999949407498043</c:v>
                </c:pt>
                <c:pt idx="64">
                  <c:v>25.00000616257966</c:v>
                </c:pt>
                <c:pt idx="65">
                  <c:v>25.00006324598321</c:v>
                </c:pt>
                <c:pt idx="66">
                  <c:v>25.00012369761145</c:v>
                </c:pt>
                <c:pt idx="67">
                  <c:v>25.000190736764782</c:v>
                </c:pt>
                <c:pt idx="68">
                  <c:v>25.000267933587352</c:v>
                </c:pt>
                <c:pt idx="69">
                  <c:v>25.000359399204193</c:v>
                </c:pt>
                <c:pt idx="70">
                  <c:v>25.000470004678046</c:v>
                </c:pt>
                <c:pt idx="71">
                  <c:v>25.000605640451088</c:v>
                </c:pt>
                <c:pt idx="72">
                  <c:v>25.000773530096673</c:v>
                </c:pt>
                <c:pt idx="73">
                  <c:v>25.000982615103258</c:v>
                </c:pt>
                <c:pt idx="74">
                  <c:v>25.00124403120373</c:v>
                </c:pt>
                <c:pt idx="75">
                  <c:v>25.001571701651475</c:v>
                </c:pt>
                <c:pt idx="76">
                  <c:v>25.001983079093037</c:v>
                </c:pt>
                <c:pt idx="77">
                  <c:v>25.002500075632906</c:v>
                </c:pt>
                <c:pt idx="78">
                  <c:v>25.003150230759648</c:v>
                </c:pt>
                <c:pt idx="79">
                  <c:v>25.003968179551535</c:v>
                </c:pt>
                <c:pt idx="80">
                  <c:v>25.00499749970024</c:v>
                </c:pt>
                <c:pt idx="81">
                  <c:v>25.006293036270765</c:v>
                </c:pt>
                <c:pt idx="82">
                  <c:v>25.007923828882625</c:v>
                </c:pt>
                <c:pt idx="83">
                  <c:v>25.00997679859623</c:v>
                </c:pt>
                <c:pt idx="84">
                  <c:v>25.01256139306535</c:v>
                </c:pt>
                <c:pt idx="85">
                  <c:v>25.01581544084909</c:v>
                </c:pt>
                <c:pt idx="86">
                  <c:v>25.01991253223361</c:v>
                </c:pt>
                <c:pt idx="87">
                  <c:v>25.025071328482415</c:v>
                </c:pt>
                <c:pt idx="88">
                  <c:v>25.0315673093317</c:v>
                </c:pt>
                <c:pt idx="89">
                  <c:v>25.039747606654785</c:v>
                </c:pt>
                <c:pt idx="90">
                  <c:v>25.050049749699657</c:v>
                </c:pt>
                <c:pt idx="91">
                  <c:v>25.06302537648923</c:v>
                </c:pt>
                <c:pt idx="92">
                  <c:v>25.07937026367636</c:v>
                </c:pt>
                <c:pt idx="93">
                  <c:v>25.099962416584898</c:v>
                </c:pt>
                <c:pt idx="94">
                  <c:v>25.125910474906703</c:v>
                </c:pt>
                <c:pt idx="95">
                  <c:v>25.158615373943505</c:v>
                </c:pt>
                <c:pt idx="96">
                  <c:v>25.19984912356114</c:v>
                </c:pt>
                <c:pt idx="97">
                  <c:v>25.251855826153346</c:v>
                </c:pt>
                <c:pt idx="98">
                  <c:v>25.317481799373518</c:v>
                </c:pt>
                <c:pt idx="99">
                  <c:v>25.40034412597264</c:v>
                </c:pt>
                <c:pt idx="100">
                  <c:v>25.505050474696457</c:v>
                </c:pt>
                <c:pt idx="101">
                  <c:v>25.637488182746377</c:v>
                </c:pt>
                <c:pt idx="102">
                  <c:v>25.80520826828014</c:v>
                </c:pt>
                <c:pt idx="103">
                  <c:v>26.017941750534554</c:v>
                </c:pt>
                <c:pt idx="104">
                  <c:v>26.288303935513046</c:v>
                </c:pt>
                <c:pt idx="105">
                  <c:v>26.632771591835926</c:v>
                </c:pt>
                <c:pt idx="106">
                  <c:v>27.07306609283881</c:v>
                </c:pt>
                <c:pt idx="107">
                  <c:v>27.638157234732894</c:v>
                </c:pt>
                <c:pt idx="108">
                  <c:v>28.367245548545217</c:v>
                </c:pt>
                <c:pt idx="109">
                  <c:v>29.314341496262745</c:v>
                </c:pt>
                <c:pt idx="110">
                  <c:v>30.555555552160495</c:v>
                </c:pt>
                <c:pt idx="111">
                  <c:v>32.20120506124485</c:v>
                </c:pt>
                <c:pt idx="112">
                  <c:v>34.41695232347371</c:v>
                </c:pt>
                <c:pt idx="113">
                  <c:v>37.46300874035403</c:v>
                </c:pt>
                <c:pt idx="114">
                  <c:v>41.772491551325096</c:v>
                </c:pt>
                <c:pt idx="115">
                  <c:v>48.123764777218895</c:v>
                </c:pt>
              </c:numCache>
            </c:numRef>
          </c:xVal>
          <c:yVal>
            <c:numRef>
              <c:f>'WA Comparison'!$D$3:$D$118</c:f>
              <c:numCache>
                <c:ptCount val="116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6.50000000000001</c:v>
                </c:pt>
                <c:pt idx="56">
                  <c:v>6.6</c:v>
                </c:pt>
                <c:pt idx="57">
                  <c:v>6.7</c:v>
                </c:pt>
                <c:pt idx="58">
                  <c:v>6.80000000000001</c:v>
                </c:pt>
                <c:pt idx="59">
                  <c:v>6.90000000000001</c:v>
                </c:pt>
                <c:pt idx="60">
                  <c:v>7.00000000000001</c:v>
                </c:pt>
                <c:pt idx="61">
                  <c:v>7.1</c:v>
                </c:pt>
                <c:pt idx="62">
                  <c:v>7.20000000000001</c:v>
                </c:pt>
                <c:pt idx="63">
                  <c:v>7.30000000000001</c:v>
                </c:pt>
                <c:pt idx="64">
                  <c:v>7.40000000000001</c:v>
                </c:pt>
                <c:pt idx="65">
                  <c:v>7.50000000000001</c:v>
                </c:pt>
                <c:pt idx="66">
                  <c:v>7.60000000000001</c:v>
                </c:pt>
                <c:pt idx="67">
                  <c:v>7.70000000000001</c:v>
                </c:pt>
                <c:pt idx="68">
                  <c:v>7.80000000000001</c:v>
                </c:pt>
                <c:pt idx="69">
                  <c:v>7.90000000000001</c:v>
                </c:pt>
                <c:pt idx="70">
                  <c:v>8.00000000000001</c:v>
                </c:pt>
                <c:pt idx="71">
                  <c:v>8.10000000000001</c:v>
                </c:pt>
                <c:pt idx="72">
                  <c:v>8.20000000000001</c:v>
                </c:pt>
                <c:pt idx="73">
                  <c:v>8.30000000000001</c:v>
                </c:pt>
                <c:pt idx="74">
                  <c:v>8.40000000000001</c:v>
                </c:pt>
                <c:pt idx="75">
                  <c:v>8.50000000000001</c:v>
                </c:pt>
                <c:pt idx="76">
                  <c:v>8.60000000000001</c:v>
                </c:pt>
                <c:pt idx="77">
                  <c:v>8.70000000000001</c:v>
                </c:pt>
                <c:pt idx="78">
                  <c:v>8.80000000000001</c:v>
                </c:pt>
                <c:pt idx="79">
                  <c:v>8.90000000000001</c:v>
                </c:pt>
                <c:pt idx="80">
                  <c:v>9.00000000000001</c:v>
                </c:pt>
                <c:pt idx="81">
                  <c:v>9.10000000000001</c:v>
                </c:pt>
                <c:pt idx="82">
                  <c:v>9.20000000000001</c:v>
                </c:pt>
                <c:pt idx="83">
                  <c:v>9.30000000000001</c:v>
                </c:pt>
                <c:pt idx="84">
                  <c:v>9.40000000000001</c:v>
                </c:pt>
                <c:pt idx="85">
                  <c:v>9.50000000000001</c:v>
                </c:pt>
                <c:pt idx="86">
                  <c:v>9.60000000000001</c:v>
                </c:pt>
                <c:pt idx="87">
                  <c:v>9.70000000000001</c:v>
                </c:pt>
                <c:pt idx="88">
                  <c:v>9.80000000000001</c:v>
                </c:pt>
                <c:pt idx="89">
                  <c:v>9.90000000000001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</c:numCache>
            </c:numRef>
          </c:yVal>
          <c:smooth val="0"/>
        </c:ser>
        <c:ser>
          <c:idx val="4"/>
          <c:order val="2"/>
          <c:tx>
            <c:v>pKa = 4.00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 Comparison'!$E$3:$E$118</c:f>
              <c:numCache>
                <c:ptCount val="116"/>
                <c:pt idx="0">
                  <c:v>-12.487512487506232</c:v>
                </c:pt>
                <c:pt idx="1">
                  <c:v>-11.049690865702832</c:v>
                </c:pt>
                <c:pt idx="2">
                  <c:v>-9.647324029173308</c:v>
                </c:pt>
                <c:pt idx="3">
                  <c:v>-8.313352479840578</c:v>
                </c:pt>
                <c:pt idx="4">
                  <c:v>-7.073877922530707</c:v>
                </c:pt>
                <c:pt idx="5">
                  <c:v>-5.946452903409623</c:v>
                </c:pt>
                <c:pt idx="6">
                  <c:v>-4.939769851691006</c:v>
                </c:pt>
                <c:pt idx="7">
                  <c:v>-4.054503929297891</c:v>
                </c:pt>
                <c:pt idx="8">
                  <c:v>-3.2848664284245155</c:v>
                </c:pt>
                <c:pt idx="9">
                  <c:v>-2.6204067663143413</c:v>
                </c:pt>
                <c:pt idx="10">
                  <c:v>-2.0477047702683904</c:v>
                </c:pt>
                <c:pt idx="11">
                  <c:v>-1.5517428863855842</c:v>
                </c:pt>
                <c:pt idx="12">
                  <c:v>-1.116881355367977</c:v>
                </c:pt>
                <c:pt idx="13">
                  <c:v>-0.7274515440722453</c:v>
                </c:pt>
                <c:pt idx="14">
                  <c:v>-0.36803211462403634</c:v>
                </c:pt>
                <c:pt idx="15">
                  <c:v>-0.023490818552114733</c:v>
                </c:pt>
                <c:pt idx="16">
                  <c:v>0.3211247023602153</c:v>
                </c:pt>
                <c:pt idx="17">
                  <c:v>0.6807693148096968</c:v>
                </c:pt>
                <c:pt idx="18">
                  <c:v>1.070582688942143</c:v>
                </c:pt>
                <c:pt idx="19">
                  <c:v>1.5059981585767694</c:v>
                </c:pt>
                <c:pt idx="20">
                  <c:v>2.002700272700537</c:v>
                </c:pt>
                <c:pt idx="21">
                  <c:v>2.576347533361399</c:v>
                </c:pt>
                <c:pt idx="22">
                  <c:v>3.2419773889940133</c:v>
                </c:pt>
                <c:pt idx="23">
                  <c:v>4.013028680368285</c:v>
                </c:pt>
                <c:pt idx="24">
                  <c:v>4.899966320423391</c:v>
                </c:pt>
                <c:pt idx="25">
                  <c:v>5.908585314727038</c:v>
                </c:pt>
                <c:pt idx="26">
                  <c:v>7.038204904335556</c:v>
                </c:pt>
                <c:pt idx="27">
                  <c:v>8.280111849091085</c:v>
                </c:pt>
                <c:pt idx="28">
                  <c:v>9.61671572092165</c:v>
                </c:pt>
                <c:pt idx="29">
                  <c:v>11.021860349182177</c:v>
                </c:pt>
                <c:pt idx="30">
                  <c:v>12.462537499962576</c:v>
                </c:pt>
                <c:pt idx="31">
                  <c:v>13.901890023402173</c:v>
                </c:pt>
                <c:pt idx="32">
                  <c:v>15.302991099465787</c:v>
                </c:pt>
                <c:pt idx="33">
                  <c:v>16.63261996001963</c:v>
                </c:pt>
                <c:pt idx="34">
                  <c:v>17.86425431689613</c:v>
                </c:pt>
                <c:pt idx="35">
                  <c:v>18.979765682223555</c:v>
                </c:pt>
                <c:pt idx="36">
                  <c:v>19.969704077250007</c:v>
                </c:pt>
                <c:pt idx="37">
                  <c:v>20.832417189809902</c:v>
                </c:pt>
                <c:pt idx="38">
                  <c:v>21.57244684337619</c:v>
                </c:pt>
                <c:pt idx="39">
                  <c:v>22.198664170686676</c:v>
                </c:pt>
                <c:pt idx="40">
                  <c:v>22.722500954402296</c:v>
                </c:pt>
                <c:pt idx="41">
                  <c:v>23.15648649762389</c:v>
                </c:pt>
                <c:pt idx="42">
                  <c:v>23.51316621745979</c:v>
                </c:pt>
                <c:pt idx="43">
                  <c:v>23.804386934352795</c:v>
                </c:pt>
                <c:pt idx="44">
                  <c:v>24.04088628194709</c:v>
                </c:pt>
                <c:pt idx="45">
                  <c:v>24.23210895008014</c:v>
                </c:pt>
                <c:pt idx="46">
                  <c:v>24.386177252655276</c:v>
                </c:pt>
                <c:pt idx="47">
                  <c:v>24.50995703104656</c:v>
                </c:pt>
                <c:pt idx="48">
                  <c:v>24.6091753216391</c:v>
                </c:pt>
                <c:pt idx="49">
                  <c:v>24.688560023632668</c:v>
                </c:pt>
                <c:pt idx="50">
                  <c:v>24.751982702895997</c:v>
                </c:pt>
                <c:pt idx="51">
                  <c:v>24.80259357745439</c:v>
                </c:pt>
                <c:pt idx="52">
                  <c:v>24.842943103328057</c:v>
                </c:pt>
                <c:pt idx="53">
                  <c:v>24.87508801539727</c:v>
                </c:pt>
                <c:pt idx="54">
                  <c:v>24.900681735813585</c:v>
                </c:pt>
                <c:pt idx="55">
                  <c:v>24.92105019261888</c:v>
                </c:pt>
                <c:pt idx="56">
                  <c:v>24.93725462698468</c:v>
                </c:pt>
                <c:pt idx="57">
                  <c:v>24.950143141467613</c:v>
                </c:pt>
                <c:pt idx="58">
                  <c:v>24.960392708970367</c:v>
                </c:pt>
                <c:pt idx="59">
                  <c:v>24.968543221971995</c:v>
                </c:pt>
                <c:pt idx="60">
                  <c:v>24.975024975024976</c:v>
                </c:pt>
                <c:pt idx="61">
                  <c:v>24.980180776196665</c:v>
                </c:pt>
                <c:pt idx="62">
                  <c:v>24.98428369459156</c:v>
                </c:pt>
                <c:pt idx="63">
                  <c:v>24.987551280884407</c:v>
                </c:pt>
                <c:pt idx="64">
                  <c:v>24.99015694954939</c:v>
                </c:pt>
                <c:pt idx="65">
                  <c:v>24.99223908546602</c:v>
                </c:pt>
                <c:pt idx="66">
                  <c:v>24.993908332350376</c:v>
                </c:pt>
                <c:pt idx="67">
                  <c:v>24.995253433745077</c:v>
                </c:pt>
                <c:pt idx="68">
                  <c:v>24.996345926620712</c:v>
                </c:pt>
                <c:pt idx="69">
                  <c:v>24.997243930588972</c:v>
                </c:pt>
                <c:pt idx="70">
                  <c:v>24.997995230127785</c:v>
                </c:pt>
                <c:pt idx="71">
                  <c:v>24.998639811189</c:v>
                </c:pt>
                <c:pt idx="72">
                  <c:v>24.999211985529357</c:v>
                </c:pt>
                <c:pt idx="73">
                  <c:v>24.99974221480069</c:v>
                </c:pt>
                <c:pt idx="74">
                  <c:v>25.000258730862996</c:v>
                </c:pt>
                <c:pt idx="75">
                  <c:v>25.000789038202047</c:v>
                </c:pt>
                <c:pt idx="76">
                  <c:v>25.001361378238453</c:v>
                </c:pt>
                <c:pt idx="77">
                  <c:v>25.00200623342054</c:v>
                </c:pt>
                <c:pt idx="78">
                  <c:v>25.002757951228553</c:v>
                </c:pt>
                <c:pt idx="79">
                  <c:v>25.003656574726165</c:v>
                </c:pt>
                <c:pt idx="80">
                  <c:v>25.00474997745022</c:v>
                </c:pt>
                <c:pt idx="81">
                  <c:v>25.00609641685854</c:v>
                </c:pt>
                <c:pt idx="82">
                  <c:v>25.00776764318224</c:v>
                </c:pt>
                <c:pt idx="83">
                  <c:v>25.009852730629618</c:v>
                </c:pt>
                <c:pt idx="84">
                  <c:v>25.012462837181094</c:v>
                </c:pt>
                <c:pt idx="85">
                  <c:v>25.015737149969464</c:v>
                </c:pt>
                <c:pt idx="86">
                  <c:v>25.019850338442513</c:v>
                </c:pt>
                <c:pt idx="87">
                  <c:v>25.02502192107738</c:v>
                </c:pt>
                <c:pt idx="88">
                  <c:v>25.031528058522447</c:v>
                </c:pt>
                <c:pt idx="89">
                  <c:v>25.03971642352085</c:v>
                </c:pt>
                <c:pt idx="90">
                  <c:v>25.050024974949924</c:v>
                </c:pt>
                <c:pt idx="91">
                  <c:v>25.06300569210003</c:v>
                </c:pt>
                <c:pt idx="92">
                  <c:v>25.079354622702773</c:v>
                </c:pt>
                <c:pt idx="93">
                  <c:v>25.09994998740768</c:v>
                </c:pt>
                <c:pt idx="94">
                  <c:v>25.125900596945883</c:v>
                </c:pt>
                <c:pt idx="95">
                  <c:v>25.158607522480303</c:v>
                </c:pt>
                <c:pt idx="96">
                  <c:v>25.199842881794883</c:v>
                </c:pt>
                <c:pt idx="97">
                  <c:v>25.251850863005448</c:v>
                </c:pt>
                <c:pt idx="98">
                  <c:v>25.31747785185635</c:v>
                </c:pt>
                <c:pt idx="99">
                  <c:v>25.400340985184478</c:v>
                </c:pt>
                <c:pt idx="100">
                  <c:v>25.505047974696716</c:v>
                </c:pt>
                <c:pt idx="101">
                  <c:v>25.637486191718597</c:v>
                </c:pt>
                <c:pt idx="102">
                  <c:v>25.80520668151223</c:v>
                </c:pt>
                <c:pt idx="103">
                  <c:v>26.017940484842338</c:v>
                </c:pt>
                <c:pt idx="104">
                  <c:v>26.28830292481013</c:v>
                </c:pt>
                <c:pt idx="105">
                  <c:v>26.63277078361402</c:v>
                </c:pt>
                <c:pt idx="106">
                  <c:v>27.073065445370762</c:v>
                </c:pt>
                <c:pt idx="107">
                  <c:v>27.6381567148496</c:v>
                </c:pt>
                <c:pt idx="108">
                  <c:v>28.367245129867378</c:v>
                </c:pt>
                <c:pt idx="109">
                  <c:v>29.314341157793113</c:v>
                </c:pt>
                <c:pt idx="110">
                  <c:v>30.555555277160494</c:v>
                </c:pt>
                <c:pt idx="111">
                  <c:v>32.201204836334014</c:v>
                </c:pt>
                <c:pt idx="112">
                  <c:v>34.41695213790039</c:v>
                </c:pt>
                <c:pt idx="113">
                  <c:v>37.463008585390995</c:v>
                </c:pt>
                <c:pt idx="114">
                  <c:v>41.77249141974118</c:v>
                </c:pt>
                <c:pt idx="115">
                  <c:v>48.123764662756265</c:v>
                </c:pt>
              </c:numCache>
            </c:numRef>
          </c:xVal>
          <c:yVal>
            <c:numRef>
              <c:f>'WA Comparison'!$F$3:$F$118</c:f>
              <c:numCache>
                <c:ptCount val="116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6.50000000000001</c:v>
                </c:pt>
                <c:pt idx="56">
                  <c:v>6.6</c:v>
                </c:pt>
                <c:pt idx="57">
                  <c:v>6.7</c:v>
                </c:pt>
                <c:pt idx="58">
                  <c:v>6.80000000000001</c:v>
                </c:pt>
                <c:pt idx="59">
                  <c:v>6.90000000000001</c:v>
                </c:pt>
                <c:pt idx="60">
                  <c:v>7.00000000000001</c:v>
                </c:pt>
                <c:pt idx="61">
                  <c:v>7.1</c:v>
                </c:pt>
                <c:pt idx="62">
                  <c:v>7.20000000000001</c:v>
                </c:pt>
                <c:pt idx="63">
                  <c:v>7.30000000000001</c:v>
                </c:pt>
                <c:pt idx="64">
                  <c:v>7.40000000000001</c:v>
                </c:pt>
                <c:pt idx="65">
                  <c:v>7.50000000000001</c:v>
                </c:pt>
                <c:pt idx="66">
                  <c:v>7.60000000000001</c:v>
                </c:pt>
                <c:pt idx="67">
                  <c:v>7.70000000000001</c:v>
                </c:pt>
                <c:pt idx="68">
                  <c:v>7.80000000000001</c:v>
                </c:pt>
                <c:pt idx="69">
                  <c:v>7.90000000000001</c:v>
                </c:pt>
                <c:pt idx="70">
                  <c:v>8.00000000000001</c:v>
                </c:pt>
                <c:pt idx="71">
                  <c:v>8.10000000000001</c:v>
                </c:pt>
                <c:pt idx="72">
                  <c:v>8.20000000000001</c:v>
                </c:pt>
                <c:pt idx="73">
                  <c:v>8.30000000000001</c:v>
                </c:pt>
                <c:pt idx="74">
                  <c:v>8.40000000000001</c:v>
                </c:pt>
                <c:pt idx="75">
                  <c:v>8.50000000000001</c:v>
                </c:pt>
                <c:pt idx="76">
                  <c:v>8.60000000000001</c:v>
                </c:pt>
                <c:pt idx="77">
                  <c:v>8.70000000000001</c:v>
                </c:pt>
                <c:pt idx="78">
                  <c:v>8.80000000000001</c:v>
                </c:pt>
                <c:pt idx="79">
                  <c:v>8.90000000000001</c:v>
                </c:pt>
                <c:pt idx="80">
                  <c:v>9.00000000000001</c:v>
                </c:pt>
                <c:pt idx="81">
                  <c:v>9.10000000000001</c:v>
                </c:pt>
                <c:pt idx="82">
                  <c:v>9.20000000000001</c:v>
                </c:pt>
                <c:pt idx="83">
                  <c:v>9.30000000000001</c:v>
                </c:pt>
                <c:pt idx="84">
                  <c:v>9.40000000000001</c:v>
                </c:pt>
                <c:pt idx="85">
                  <c:v>9.50000000000001</c:v>
                </c:pt>
                <c:pt idx="86">
                  <c:v>9.60000000000001</c:v>
                </c:pt>
                <c:pt idx="87">
                  <c:v>9.70000000000001</c:v>
                </c:pt>
                <c:pt idx="88">
                  <c:v>9.80000000000001</c:v>
                </c:pt>
                <c:pt idx="89">
                  <c:v>9.90000000000001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</c:numCache>
            </c:numRef>
          </c:yVal>
          <c:smooth val="0"/>
        </c:ser>
        <c:ser>
          <c:idx val="6"/>
          <c:order val="3"/>
          <c:tx>
            <c:v>pKa = 6.00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 Comparison'!$G$3:$G$118</c:f>
              <c:numCache>
                <c:ptCount val="116"/>
                <c:pt idx="0">
                  <c:v>-12.499875001243739</c:v>
                </c:pt>
                <c:pt idx="1">
                  <c:v>-11.067033754696563</c:v>
                </c:pt>
                <c:pt idx="2">
                  <c:v>-9.671336560913716</c:v>
                </c:pt>
                <c:pt idx="3">
                  <c:v>-8.346182111306954</c:v>
                </c:pt>
                <c:pt idx="4">
                  <c:v>-7.118232076599861</c:v>
                </c:pt>
                <c:pt idx="5">
                  <c:v>-6.005726220065111</c:v>
                </c:pt>
                <c:pt idx="6">
                  <c:v>-5.0182047965018395</c:v>
                </c:pt>
                <c:pt idx="7">
                  <c:v>-4.157393770209202</c:v>
                </c:pt>
                <c:pt idx="8">
                  <c:v>-3.418810705784779</c:v>
                </c:pt>
                <c:pt idx="9">
                  <c:v>-2.7936306098574626</c:v>
                </c:pt>
                <c:pt idx="10">
                  <c:v>-2.2704547724979154</c:v>
                </c:pt>
                <c:pt idx="11">
                  <c:v>-1.8367735592706624</c:v>
                </c:pt>
                <c:pt idx="12">
                  <c:v>-1.4800470971089135</c:v>
                </c:pt>
                <c:pt idx="13">
                  <c:v>-1.1884188855129731</c:v>
                </c:pt>
                <c:pt idx="14">
                  <c:v>-0.9511248253901978</c:v>
                </c:pt>
                <c:pt idx="15">
                  <c:v>-0.7586748151422097</c:v>
                </c:pt>
                <c:pt idx="16">
                  <c:v>-0.6028792463120071</c:v>
                </c:pt>
                <c:pt idx="17">
                  <c:v>-0.47677917797897407</c:v>
                </c:pt>
                <c:pt idx="18">
                  <c:v>-0.3745235117117329</c:v>
                </c:pt>
                <c:pt idx="19">
                  <c:v>-0.2912226308272428</c:v>
                </c:pt>
                <c:pt idx="20">
                  <c:v>-0.22279700252203438</c:v>
                </c:pt>
                <c:pt idx="21">
                  <c:v>-0.1658312483431658</c:v>
                </c:pt>
                <c:pt idx="22">
                  <c:v>-0.11743871197789735</c:v>
                </c:pt>
                <c:pt idx="23">
                  <c:v>-0.07513799214123053</c:v>
                </c:pt>
                <c:pt idx="24">
                  <c:v>-0.03674070231531467</c:v>
                </c:pt>
                <c:pt idx="25">
                  <c:v>-0.0002484184489769707</c:v>
                </c:pt>
                <c:pt idx="26">
                  <c:v>0.03624394897452051</c:v>
                </c:pt>
                <c:pt idx="27">
                  <c:v>0.07464149375045451</c:v>
                </c:pt>
                <c:pt idx="28">
                  <c:v>0.11694265295745718</c:v>
                </c:pt>
                <c:pt idx="29">
                  <c:v>0.1653358354681886</c:v>
                </c:pt>
                <c:pt idx="30">
                  <c:v>0.22230247522232768</c:v>
                </c:pt>
                <c:pt idx="31">
                  <c:v>0.2907292728619996</c:v>
                </c:pt>
                <c:pt idx="32">
                  <c:v>0.3740316646230035</c:v>
                </c:pt>
                <c:pt idx="33">
                  <c:v>0.4762892567107087</c:v>
                </c:pt>
                <c:pt idx="34">
                  <c:v>0.6023917573267901</c:v>
                </c:pt>
                <c:pt idx="35">
                  <c:v>0.7581903772478055</c:v>
                </c:pt>
                <c:pt idx="36">
                  <c:v>0.9506441932639448</c:v>
                </c:pt>
                <c:pt idx="37">
                  <c:v>1.1879429755331627</c:v>
                </c:pt>
                <c:pt idx="38">
                  <c:v>1.4795770145090716</c:v>
                </c:pt>
                <c:pt idx="39">
                  <c:v>1.8363106247673004</c:v>
                </c:pt>
                <c:pt idx="40">
                  <c:v>2.2700005453727403</c:v>
                </c:pt>
                <c:pt idx="41">
                  <c:v>2.793186903039414</c:v>
                </c:pt>
                <c:pt idx="42">
                  <c:v>3.4183795869493583</c:v>
                </c:pt>
                <c:pt idx="43">
                  <c:v>4.156977541680731</c:v>
                </c:pt>
                <c:pt idx="44">
                  <c:v>5.017805946461587</c:v>
                </c:pt>
                <c:pt idx="45">
                  <c:v>6.005347339103868</c:v>
                </c:pt>
                <c:pt idx="46">
                  <c:v>7.117875737842947</c:v>
                </c:pt>
                <c:pt idx="47">
                  <c:v>8.345850719480417</c:v>
                </c:pt>
                <c:pt idx="48">
                  <c:v>9.671032184936818</c:v>
                </c:pt>
                <c:pt idx="49">
                  <c:v>11.066757967245856</c:v>
                </c:pt>
                <c:pt idx="50">
                  <c:v>12.49962875367534</c:v>
                </c:pt>
                <c:pt idx="51">
                  <c:v>13.93248649363428</c:v>
                </c:pt>
                <c:pt idx="52">
                  <c:v>15.32817244184726</c:v>
                </c:pt>
                <c:pt idx="53">
                  <c:v>16.653285164553438</c:v>
                </c:pt>
                <c:pt idx="54">
                  <c:v>17.88115883452194</c:v>
                </c:pt>
                <c:pt idx="55">
                  <c:v>18.99354795836654</c:v>
                </c:pt>
                <c:pt idx="56">
                  <c:v>19.980904697468972</c:v>
                </c:pt>
                <c:pt idx="57">
                  <c:v>20.84149323895322</c:v>
                </c:pt>
                <c:pt idx="58">
                  <c:v>21.57978335079469</c:v>
                </c:pt>
                <c:pt idx="59">
                  <c:v>22.204583824430742</c:v>
                </c:pt>
                <c:pt idx="60">
                  <c:v>22.727272727272776</c:v>
                </c:pt>
                <c:pt idx="61">
                  <c:v>23.160333472215644</c:v>
                </c:pt>
                <c:pt idx="62">
                  <c:v>23.516272703842585</c:v>
                </c:pt>
                <c:pt idx="63">
                  <c:v>23.806904895325324</c:v>
                </c:pt>
                <c:pt idx="64">
                  <c:v>24.04294106889538</c:v>
                </c:pt>
                <c:pt idx="65">
                  <c:v>24.23380437107085</c:v>
                </c:pt>
                <c:pt idx="66">
                  <c:v>24.38760002121443</c:v>
                </c:pt>
                <c:pt idx="67">
                  <c:v>24.511180668122954</c:v>
                </c:pt>
                <c:pt idx="68">
                  <c:v>24.610263600859174</c:v>
                </c:pt>
                <c:pt idx="69">
                  <c:v>24.68957006137741</c:v>
                </c:pt>
                <c:pt idx="70">
                  <c:v>24.752967801906003</c:v>
                </c:pt>
                <c:pt idx="71">
                  <c:v>24.803605937951847</c:v>
                </c:pt>
                <c:pt idx="72">
                  <c:v>24.844036521259742</c:v>
                </c:pt>
                <c:pt idx="73">
                  <c:v>24.87632069527621</c:v>
                </c:pt>
                <c:pt idx="74">
                  <c:v>24.902119357447216</c:v>
                </c:pt>
                <c:pt idx="75">
                  <c:v>24.92276938830562</c:v>
                </c:pt>
                <c:pt idx="76">
                  <c:v>24.93934705011352</c:v>
                </c:pt>
                <c:pt idx="77">
                  <c:v>24.952720340615954</c:v>
                </c:pt>
                <c:pt idx="78">
                  <c:v>24.96359206564744</c:v>
                </c:pt>
                <c:pt idx="79">
                  <c:v>24.97253526767156</c:v>
                </c:pt>
                <c:pt idx="80">
                  <c:v>24.9800224774725</c:v>
                </c:pt>
                <c:pt idx="81">
                  <c:v>24.986450079714356</c:v>
                </c:pt>
                <c:pt idx="82">
                  <c:v>24.992158920597273</c:v>
                </c:pt>
                <c:pt idx="83">
                  <c:v>24.997452148360416</c:v>
                </c:pt>
                <c:pt idx="84">
                  <c:v>25.00261117038229</c:v>
                </c:pt>
                <c:pt idx="85">
                  <c:v>25.00791053675257</c:v>
                </c:pt>
                <c:pt idx="86">
                  <c:v>25.013632521021947</c:v>
                </c:pt>
                <c:pt idx="87">
                  <c:v>25.020082166085412</c:v>
                </c:pt>
                <c:pt idx="88">
                  <c:v>25.0276035995204</c:v>
                </c:pt>
                <c:pt idx="89">
                  <c:v>25.036598502611778</c:v>
                </c:pt>
                <c:pt idx="90">
                  <c:v>25.047547747675132</c:v>
                </c:pt>
                <c:pt idx="91">
                  <c:v>25.06103740951071</c:v>
                </c:pt>
                <c:pt idx="92">
                  <c:v>25.07779062401586</c:v>
                </c:pt>
                <c:pt idx="93">
                  <c:v>25.098707131970194</c:v>
                </c:pt>
                <c:pt idx="94">
                  <c:v>25.12491284018314</c:v>
                </c:pt>
                <c:pt idx="95">
                  <c:v>25.157822400984198</c:v>
                </c:pt>
                <c:pt idx="96">
                  <c:v>25.199218720845707</c:v>
                </c:pt>
                <c:pt idx="97">
                  <c:v>25.25135455811734</c:v>
                </c:pt>
                <c:pt idx="98">
                  <c:v>25.317083106394787</c:v>
                </c:pt>
                <c:pt idx="99">
                  <c:v>25.400026910321575</c:v>
                </c:pt>
                <c:pt idx="100">
                  <c:v>25.50479797722171</c:v>
                </c:pt>
                <c:pt idx="101">
                  <c:v>25.63728709052219</c:v>
                </c:pt>
                <c:pt idx="102">
                  <c:v>25.80504800572286</c:v>
                </c:pt>
                <c:pt idx="103">
                  <c:v>26.017813916254592</c:v>
                </c:pt>
                <c:pt idx="104">
                  <c:v>26.288201854920768</c:v>
                </c:pt>
                <c:pt idx="105">
                  <c:v>26.632689961677876</c:v>
                </c:pt>
                <c:pt idx="106">
                  <c:v>27.073000698729075</c:v>
                </c:pt>
                <c:pt idx="107">
                  <c:v>27.638104726623286</c:v>
                </c:pt>
                <c:pt idx="108">
                  <c:v>28.367203262149225</c:v>
                </c:pt>
                <c:pt idx="109">
                  <c:v>29.314307310872298</c:v>
                </c:pt>
                <c:pt idx="110">
                  <c:v>30.555527777188274</c:v>
                </c:pt>
                <c:pt idx="111">
                  <c:v>32.201182345268606</c:v>
                </c:pt>
                <c:pt idx="112">
                  <c:v>34.41693358057879</c:v>
                </c:pt>
                <c:pt idx="113">
                  <c:v>37.46299308909588</c:v>
                </c:pt>
                <c:pt idx="114">
                  <c:v>41.77247826135568</c:v>
                </c:pt>
                <c:pt idx="115">
                  <c:v>48.12375321649636</c:v>
                </c:pt>
              </c:numCache>
            </c:numRef>
          </c:xVal>
          <c:yVal>
            <c:numRef>
              <c:f>'WA Comparison'!$H$3:$H$118</c:f>
              <c:numCache>
                <c:ptCount val="116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6.50000000000001</c:v>
                </c:pt>
                <c:pt idx="56">
                  <c:v>6.6</c:v>
                </c:pt>
                <c:pt idx="57">
                  <c:v>6.7</c:v>
                </c:pt>
                <c:pt idx="58">
                  <c:v>6.80000000000001</c:v>
                </c:pt>
                <c:pt idx="59">
                  <c:v>6.90000000000001</c:v>
                </c:pt>
                <c:pt idx="60">
                  <c:v>7.00000000000001</c:v>
                </c:pt>
                <c:pt idx="61">
                  <c:v>7.1</c:v>
                </c:pt>
                <c:pt idx="62">
                  <c:v>7.20000000000001</c:v>
                </c:pt>
                <c:pt idx="63">
                  <c:v>7.30000000000001</c:v>
                </c:pt>
                <c:pt idx="64">
                  <c:v>7.40000000000001</c:v>
                </c:pt>
                <c:pt idx="65">
                  <c:v>7.50000000000001</c:v>
                </c:pt>
                <c:pt idx="66">
                  <c:v>7.60000000000001</c:v>
                </c:pt>
                <c:pt idx="67">
                  <c:v>7.70000000000001</c:v>
                </c:pt>
                <c:pt idx="68">
                  <c:v>7.80000000000001</c:v>
                </c:pt>
                <c:pt idx="69">
                  <c:v>7.90000000000001</c:v>
                </c:pt>
                <c:pt idx="70">
                  <c:v>8.00000000000001</c:v>
                </c:pt>
                <c:pt idx="71">
                  <c:v>8.10000000000001</c:v>
                </c:pt>
                <c:pt idx="72">
                  <c:v>8.20000000000001</c:v>
                </c:pt>
                <c:pt idx="73">
                  <c:v>8.30000000000001</c:v>
                </c:pt>
                <c:pt idx="74">
                  <c:v>8.40000000000001</c:v>
                </c:pt>
                <c:pt idx="75">
                  <c:v>8.50000000000001</c:v>
                </c:pt>
                <c:pt idx="76">
                  <c:v>8.60000000000001</c:v>
                </c:pt>
                <c:pt idx="77">
                  <c:v>8.70000000000001</c:v>
                </c:pt>
                <c:pt idx="78">
                  <c:v>8.80000000000001</c:v>
                </c:pt>
                <c:pt idx="79">
                  <c:v>8.90000000000001</c:v>
                </c:pt>
                <c:pt idx="80">
                  <c:v>9.00000000000001</c:v>
                </c:pt>
                <c:pt idx="81">
                  <c:v>9.10000000000001</c:v>
                </c:pt>
                <c:pt idx="82">
                  <c:v>9.20000000000001</c:v>
                </c:pt>
                <c:pt idx="83">
                  <c:v>9.30000000000001</c:v>
                </c:pt>
                <c:pt idx="84">
                  <c:v>9.40000000000001</c:v>
                </c:pt>
                <c:pt idx="85">
                  <c:v>9.50000000000001</c:v>
                </c:pt>
                <c:pt idx="86">
                  <c:v>9.60000000000001</c:v>
                </c:pt>
                <c:pt idx="87">
                  <c:v>9.70000000000001</c:v>
                </c:pt>
                <c:pt idx="88">
                  <c:v>9.80000000000001</c:v>
                </c:pt>
                <c:pt idx="89">
                  <c:v>9.90000000000001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</c:numCache>
            </c:numRef>
          </c:yVal>
          <c:smooth val="0"/>
        </c:ser>
        <c:ser>
          <c:idx val="8"/>
          <c:order val="4"/>
          <c:tx>
            <c:v>pKa = 8.00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 Comparison'!$I$3:$I$118</c:f>
              <c:numCache>
                <c:ptCount val="116"/>
                <c:pt idx="0">
                  <c:v>-12.499998749993877</c:v>
                </c:pt>
                <c:pt idx="1">
                  <c:v>-11.067207401898678</c:v>
                </c:pt>
                <c:pt idx="2">
                  <c:v>-9.67157706676598</c:v>
                </c:pt>
                <c:pt idx="3">
                  <c:v>-8.34651106259325</c:v>
                </c:pt>
                <c:pt idx="4">
                  <c:v>-7.118676732154837</c:v>
                </c:pt>
                <c:pt idx="5">
                  <c:v>-6.006320827430486</c:v>
                </c:pt>
                <c:pt idx="6">
                  <c:v>-5.018992268187843</c:v>
                </c:pt>
                <c:pt idx="7">
                  <c:v>-4.158427824807533</c:v>
                </c:pt>
                <c:pt idx="8">
                  <c:v>-3.4201585990204735</c:v>
                </c:pt>
                <c:pt idx="9">
                  <c:v>-2.795376606564984</c:v>
                </c:pt>
                <c:pt idx="10">
                  <c:v>-2.2727045452706607</c:v>
                </c:pt>
                <c:pt idx="11">
                  <c:v>-1.8396597456017432</c:v>
                </c:pt>
                <c:pt idx="12">
                  <c:v>-1.4837363065705018</c:v>
                </c:pt>
                <c:pt idx="13">
                  <c:v>-1.1931205246228578</c:v>
                </c:pt>
                <c:pt idx="14">
                  <c:v>-0.9571022037502123</c:v>
                </c:pt>
                <c:pt idx="15">
                  <c:v>-0.7662591167172962</c:v>
                </c:pt>
                <c:pt idx="16">
                  <c:v>-0.6124871001467604</c:v>
                </c:pt>
                <c:pt idx="17">
                  <c:v>-0.48893475051157326</c:v>
                </c:pt>
                <c:pt idx="18">
                  <c:v>-0.38988627715663116</c:v>
                </c:pt>
                <c:pt idx="19">
                  <c:v>-0.3106222678415458</c:v>
                </c:pt>
                <c:pt idx="20">
                  <c:v>-0.24727722774723046</c:v>
                </c:pt>
                <c:pt idx="21">
                  <c:v>-0.19670484603661517</c:v>
                </c:pt>
                <c:pt idx="22">
                  <c:v>-0.1563565718901787</c:v>
                </c:pt>
                <c:pt idx="23">
                  <c:v>-0.12417564533548131</c:v>
                </c:pt>
                <c:pt idx="24">
                  <c:v>-0.09850666843853481</c:v>
                </c:pt>
                <c:pt idx="25">
                  <c:v>-0.07801966934991568</c:v>
                </c:pt>
                <c:pt idx="26">
                  <c:v>-0.06164707210999565</c:v>
                </c:pt>
                <c:pt idx="27">
                  <c:v>-0.04853180639443386</c:v>
                </c:pt>
                <c:pt idx="28">
                  <c:v>-0.037984818340868504</c:v>
                </c:pt>
                <c:pt idx="29">
                  <c:v>-0.029450376772332705</c:v>
                </c:pt>
                <c:pt idx="30">
                  <c:v>-0.022477747250230017</c:v>
                </c:pt>
                <c:pt idx="31">
                  <c:v>-0.01669799337233181</c:v>
                </c:pt>
                <c:pt idx="32">
                  <c:v>-0.011804840548484003</c:v>
                </c:pt>
                <c:pt idx="33">
                  <c:v>-0.007538691959958764</c:v>
                </c:pt>
                <c:pt idx="34">
                  <c:v>-0.003673015140701193</c:v>
                </c:pt>
                <c:pt idx="35">
                  <c:v>-2.419387669071633E-06</c:v>
                </c:pt>
                <c:pt idx="36">
                  <c:v>0.003668180664919849</c:v>
                </c:pt>
                <c:pt idx="37">
                  <c:v>0.007533870612673055</c:v>
                </c:pt>
                <c:pt idx="38">
                  <c:v>0.011800041860532358</c:v>
                </c:pt>
                <c:pt idx="39">
                  <c:v>0.01669322808649911</c:v>
                </c:pt>
                <c:pt idx="40">
                  <c:v>0.022473027896965554</c:v>
                </c:pt>
                <c:pt idx="41">
                  <c:v>0.029445718342577115</c:v>
                </c:pt>
                <c:pt idx="42">
                  <c:v>0.03798023909300685</c:v>
                </c:pt>
                <c:pt idx="43">
                  <c:v>0.04852732884019644</c:v>
                </c:pt>
                <c:pt idx="44">
                  <c:v>0.06164272423470983</c:v>
                </c:pt>
                <c:pt idx="45">
                  <c:v>0.07801548613665503</c:v>
                </c:pt>
                <c:pt idx="46">
                  <c:v>0.09850269378451702</c:v>
                </c:pt>
                <c:pt idx="47">
                  <c:v>0.12417193447406591</c:v>
                </c:pt>
                <c:pt idx="48">
                  <c:v>0.15635319446517656</c:v>
                </c:pt>
                <c:pt idx="49">
                  <c:v>0.19670189002040345</c:v>
                </c:pt>
                <c:pt idx="50">
                  <c:v>0.24727480445468347</c:v>
                </c:pt>
                <c:pt idx="51">
                  <c:v>0.31062051837423477</c:v>
                </c:pt>
                <c:pt idx="52">
                  <c:v>0.38988538072482537</c:v>
                </c:pt>
                <c:pt idx="53">
                  <c:v>0.4889349352377376</c:v>
                </c:pt>
                <c:pt idx="54">
                  <c:v>0.6124886571707734</c:v>
                </c:pt>
                <c:pt idx="55">
                  <c:v>0.7662624187244754</c:v>
                </c:pt>
                <c:pt idx="56">
                  <c:v>0.957107729460376</c:v>
                </c:pt>
                <c:pt idx="57">
                  <c:v>1.1931288913539206</c:v>
                </c:pt>
                <c:pt idx="58">
                  <c:v>1.4837483137723178</c:v>
                </c:pt>
                <c:pt idx="59">
                  <c:v>1.8396764333014755</c:v>
                </c:pt>
                <c:pt idx="60">
                  <c:v>2.2727272727273253</c:v>
                </c:pt>
                <c:pt idx="61">
                  <c:v>2.7954071581206246</c:v>
                </c:pt>
                <c:pt idx="62">
                  <c:v>3.4201993261272645</c:v>
                </c:pt>
                <c:pt idx="63">
                  <c:v>4.1584818353752455</c:v>
                </c:pt>
                <c:pt idx="64">
                  <c:v>5.019063676501878</c:v>
                </c:pt>
                <c:pt idx="65">
                  <c:v>6.006415079605521</c:v>
                </c:pt>
                <c:pt idx="66">
                  <c:v>7.118801023142094</c:v>
                </c:pt>
                <c:pt idx="67">
                  <c:v>8.346674861162969</c:v>
                </c:pt>
                <c:pt idx="68">
                  <c:v>9.671792765285657</c:v>
                </c:pt>
                <c:pt idx="69">
                  <c:v>11.067491109580159</c:v>
                </c:pt>
                <c:pt idx="70">
                  <c:v>12.50037125367558</c:v>
                </c:pt>
                <c:pt idx="71">
                  <c:v>13.933277892406316</c:v>
                </c:pt>
                <c:pt idx="72">
                  <c:v>15.329057131718308</c:v>
                </c:pt>
                <c:pt idx="73">
                  <c:v>16.654314639759676</c:v>
                </c:pt>
                <c:pt idx="74">
                  <c:v>17.88239422609329</c:v>
                </c:pt>
                <c:pt idx="75">
                  <c:v>18.995063021002505</c:v>
                </c:pt>
                <c:pt idx="76">
                  <c:v>19.9827894443589</c:v>
                </c:pt>
                <c:pt idx="77">
                  <c:v>20.843858450540367</c:v>
                </c:pt>
                <c:pt idx="78">
                  <c:v>21.582766220480032</c:v>
                </c:pt>
                <c:pt idx="79">
                  <c:v>22.208355054162595</c:v>
                </c:pt>
                <c:pt idx="80">
                  <c:v>22.732045454497783</c:v>
                </c:pt>
                <c:pt idx="81">
                  <c:v>23.16637450174702</c:v>
                </c:pt>
                <c:pt idx="82">
                  <c:v>23.523916638780864</c:v>
                </c:pt>
                <c:pt idx="83">
                  <c:v>23.816571916111517</c:v>
                </c:pt>
                <c:pt idx="84">
                  <c:v>24.055159306557318</c:v>
                </c:pt>
                <c:pt idx="85">
                  <c:v>24.249238070000274</c:v>
                </c:pt>
                <c:pt idx="86">
                  <c:v>24.407085001952055</c:v>
                </c:pt>
                <c:pt idx="87">
                  <c:v>24.535768999379066</c:v>
                </c:pt>
                <c:pt idx="88">
                  <c:v>24.641279895417554</c:v>
                </c:pt>
                <c:pt idx="89">
                  <c:v>24.728682452581964</c:v>
                </c:pt>
                <c:pt idx="90">
                  <c:v>24.802277475197673</c:v>
                </c:pt>
                <c:pt idx="91">
                  <c:v>24.865760136746545</c:v>
                </c:pt>
                <c:pt idx="92">
                  <c:v>24.922371286368552</c:v>
                </c:pt>
                <c:pt idx="93">
                  <c:v>24.97504132317709</c:v>
                </c:pt>
                <c:pt idx="94">
                  <c:v>25.026528798509776</c:v>
                </c:pt>
                <c:pt idx="95">
                  <c:v>25.079557721194796</c:v>
                </c:pt>
                <c:pt idx="96">
                  <c:v>25.13695899959889</c:v>
                </c:pt>
                <c:pt idx="97">
                  <c:v>25.201822888078436</c:v>
                </c:pt>
                <c:pt idx="98">
                  <c:v>25.277671017932718</c:v>
                </c:pt>
                <c:pt idx="99">
                  <c:v>25.368658910049575</c:v>
                </c:pt>
                <c:pt idx="100">
                  <c:v>25.479823201996965</c:v>
                </c:pt>
                <c:pt idx="101">
                  <c:v>25.61739277191843</c:v>
                </c:pt>
                <c:pt idx="102">
                  <c:v>25.78919043123772</c:v>
                </c:pt>
                <c:pt idx="103">
                  <c:v>26.005163397124477</c:v>
                </c:pt>
                <c:pt idx="104">
                  <c:v>26.2780988876458</c:v>
                </c:pt>
                <c:pt idx="105">
                  <c:v>26.624610322814085</c:v>
                </c:pt>
                <c:pt idx="106">
                  <c:v>27.066527660351404</c:v>
                </c:pt>
                <c:pt idx="107">
                  <c:v>27.632906940983098</c:v>
                </c:pt>
                <c:pt idx="108">
                  <c:v>28.363017153721522</c:v>
                </c:pt>
                <c:pt idx="109">
                  <c:v>29.310923044802657</c:v>
                </c:pt>
                <c:pt idx="110">
                  <c:v>30.55277805491053</c:v>
                </c:pt>
                <c:pt idx="111">
                  <c:v>32.19893341734784</c:v>
                </c:pt>
                <c:pt idx="112">
                  <c:v>34.41507796548949</c:v>
                </c:pt>
                <c:pt idx="113">
                  <c:v>37.46144353723759</c:v>
                </c:pt>
                <c:pt idx="114">
                  <c:v>41.77116247518161</c:v>
                </c:pt>
                <c:pt idx="115">
                  <c:v>48.12260862669689</c:v>
                </c:pt>
              </c:numCache>
            </c:numRef>
          </c:xVal>
          <c:yVal>
            <c:numRef>
              <c:f>'WA Comparison'!$J$3:$J$118</c:f>
              <c:numCache>
                <c:ptCount val="116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6.50000000000001</c:v>
                </c:pt>
                <c:pt idx="56">
                  <c:v>6.6</c:v>
                </c:pt>
                <c:pt idx="57">
                  <c:v>6.7</c:v>
                </c:pt>
                <c:pt idx="58">
                  <c:v>6.80000000000001</c:v>
                </c:pt>
                <c:pt idx="59">
                  <c:v>6.90000000000001</c:v>
                </c:pt>
                <c:pt idx="60">
                  <c:v>7.00000000000001</c:v>
                </c:pt>
                <c:pt idx="61">
                  <c:v>7.1</c:v>
                </c:pt>
                <c:pt idx="62">
                  <c:v>7.20000000000001</c:v>
                </c:pt>
                <c:pt idx="63">
                  <c:v>7.30000000000001</c:v>
                </c:pt>
                <c:pt idx="64">
                  <c:v>7.40000000000001</c:v>
                </c:pt>
                <c:pt idx="65">
                  <c:v>7.50000000000001</c:v>
                </c:pt>
                <c:pt idx="66">
                  <c:v>7.60000000000001</c:v>
                </c:pt>
                <c:pt idx="67">
                  <c:v>7.70000000000001</c:v>
                </c:pt>
                <c:pt idx="68">
                  <c:v>7.80000000000001</c:v>
                </c:pt>
                <c:pt idx="69">
                  <c:v>7.90000000000001</c:v>
                </c:pt>
                <c:pt idx="70">
                  <c:v>8.00000000000001</c:v>
                </c:pt>
                <c:pt idx="71">
                  <c:v>8.10000000000001</c:v>
                </c:pt>
                <c:pt idx="72">
                  <c:v>8.20000000000001</c:v>
                </c:pt>
                <c:pt idx="73">
                  <c:v>8.30000000000001</c:v>
                </c:pt>
                <c:pt idx="74">
                  <c:v>8.40000000000001</c:v>
                </c:pt>
                <c:pt idx="75">
                  <c:v>8.50000000000001</c:v>
                </c:pt>
                <c:pt idx="76">
                  <c:v>8.60000000000001</c:v>
                </c:pt>
                <c:pt idx="77">
                  <c:v>8.70000000000001</c:v>
                </c:pt>
                <c:pt idx="78">
                  <c:v>8.80000000000001</c:v>
                </c:pt>
                <c:pt idx="79">
                  <c:v>8.90000000000001</c:v>
                </c:pt>
                <c:pt idx="80">
                  <c:v>9.00000000000001</c:v>
                </c:pt>
                <c:pt idx="81">
                  <c:v>9.10000000000001</c:v>
                </c:pt>
                <c:pt idx="82">
                  <c:v>9.20000000000001</c:v>
                </c:pt>
                <c:pt idx="83">
                  <c:v>9.30000000000001</c:v>
                </c:pt>
                <c:pt idx="84">
                  <c:v>9.40000000000001</c:v>
                </c:pt>
                <c:pt idx="85">
                  <c:v>9.50000000000001</c:v>
                </c:pt>
                <c:pt idx="86">
                  <c:v>9.60000000000001</c:v>
                </c:pt>
                <c:pt idx="87">
                  <c:v>9.70000000000001</c:v>
                </c:pt>
                <c:pt idx="88">
                  <c:v>9.80000000000001</c:v>
                </c:pt>
                <c:pt idx="89">
                  <c:v>9.90000000000001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</c:numCache>
            </c:numRef>
          </c:yVal>
          <c:smooth val="0"/>
        </c:ser>
        <c:ser>
          <c:idx val="10"/>
          <c:order val="5"/>
          <c:tx>
            <c:v>pKa = 10.00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 Comparison'!$K$3:$K$118</c:f>
              <c:numCache>
                <c:ptCount val="116"/>
                <c:pt idx="0">
                  <c:v>-12.49999998749375</c:v>
                </c:pt>
                <c:pt idx="1">
                  <c:v>-11.067209138392554</c:v>
                </c:pt>
                <c:pt idx="2">
                  <c:v>-9.671579471862618</c:v>
                </c:pt>
                <c:pt idx="3">
                  <c:v>-8.346514352171738</c:v>
                </c:pt>
                <c:pt idx="4">
                  <c:v>-7.118681178822067</c:v>
                </c:pt>
                <c:pt idx="5">
                  <c:v>-6.006326773692151</c:v>
                </c:pt>
                <c:pt idx="6">
                  <c:v>-5.019000143218171</c:v>
                </c:pt>
                <c:pt idx="7">
                  <c:v>-4.15843816587172</c:v>
                </c:pt>
                <c:pt idx="8">
                  <c:v>-3.4201720788032097</c:v>
                </c:pt>
                <c:pt idx="9">
                  <c:v>-2.7953940679188154</c:v>
                </c:pt>
                <c:pt idx="10">
                  <c:v>-2.2727270452479353</c:v>
                </c:pt>
                <c:pt idx="11">
                  <c:v>-1.8396886110981843</c:v>
                </c:pt>
                <c:pt idx="12">
                  <c:v>-1.483773204511536</c:v>
                </c:pt>
                <c:pt idx="13">
                  <c:v>-1.1931675503940216</c:v>
                </c:pt>
                <c:pt idx="14">
                  <c:v>-0.9571619925468063</c:v>
                </c:pt>
                <c:pt idx="15">
                  <c:v>-0.7663349837143155</c:v>
                </c:pt>
                <c:pt idx="16">
                  <c:v>-0.6125832169308365</c:v>
                </c:pt>
                <c:pt idx="17">
                  <c:v>-0.4890563671529817</c:v>
                </c:pt>
                <c:pt idx="18">
                  <c:v>-0.3900400017338777</c:v>
                </c:pt>
                <c:pt idx="19">
                  <c:v>-0.31081641829306117</c:v>
                </c:pt>
                <c:pt idx="20">
                  <c:v>-0.24752227477722993</c:v>
                </c:pt>
                <c:pt idx="21">
                  <c:v>-0.19701397065020013</c:v>
                </c:pt>
                <c:pt idx="22">
                  <c:v>-0.15674636723403554</c:v>
                </c:pt>
                <c:pt idx="23">
                  <c:v>-0.12466700019919996</c:v>
                </c:pt>
                <c:pt idx="24">
                  <c:v>-0.0991258794351506</c:v>
                </c:pt>
                <c:pt idx="25">
                  <c:v>-0.07879984095510642</c:v>
                </c:pt>
                <c:pt idx="26">
                  <c:v>-0.06262987904132097</c:v>
                </c:pt>
                <c:pt idx="27">
                  <c:v>-0.04976971206401585</c:v>
                </c:pt>
                <c:pt idx="28">
                  <c:v>-0.03954386733274609</c:v>
                </c:pt>
                <c:pt idx="29">
                  <c:v>-0.03141370975401886</c:v>
                </c:pt>
                <c:pt idx="30">
                  <c:v>-0.02495002502492508</c:v>
                </c:pt>
                <c:pt idx="31">
                  <c:v>-0.019810964915450223</c:v>
                </c:pt>
                <c:pt idx="32">
                  <c:v>-0.0157243503532394</c:v>
                </c:pt>
                <c:pt idx="33">
                  <c:v>-0.012473497967724106</c:v>
                </c:pt>
                <c:pt idx="34">
                  <c:v>-0.009885883847213204</c:v>
                </c:pt>
                <c:pt idx="35">
                  <c:v>-0.0078240842340379</c:v>
                </c:pt>
                <c:pt idx="36">
                  <c:v>-0.00617853820153436</c:v>
                </c:pt>
                <c:pt idx="37">
                  <c:v>-0.0048617642850357495</c:v>
                </c:pt>
                <c:pt idx="38">
                  <c:v>-0.0038037340737342605</c:v>
                </c:pt>
                <c:pt idx="39">
                  <c:v>-0.0029481633377701835</c:v>
                </c:pt>
                <c:pt idx="40">
                  <c:v>-0.002249527569713304</c:v>
                </c:pt>
                <c:pt idx="41">
                  <c:v>-0.0016706457816130398</c:v>
                </c:pt>
                <c:pt idx="42">
                  <c:v>-0.0011807056406270004</c:v>
                </c:pt>
                <c:pt idx="43">
                  <c:v>-0.000753625886497392</c:v>
                </c:pt>
                <c:pt idx="44">
                  <c:v>-0.00036666953226918686</c:v>
                </c:pt>
                <c:pt idx="45">
                  <c:v>7.655460211058034E-07</c:v>
                </c:pt>
                <c:pt idx="46">
                  <c:v>0.0003682427305010754</c:v>
                </c:pt>
                <c:pt idx="47">
                  <c:v>0.0007553276464845741</c:v>
                </c:pt>
                <c:pt idx="48">
                  <c:v>0.001182629267141205</c:v>
                </c:pt>
                <c:pt idx="49">
                  <c:v>0.0016728964000065358</c:v>
                </c:pt>
                <c:pt idx="50">
                  <c:v>0.0022522277279429935</c:v>
                </c:pt>
                <c:pt idx="51">
                  <c:v>0.0029514595382012913</c:v>
                </c:pt>
                <c:pt idx="52">
                  <c:v>0.0038078045837907078</c:v>
                </c:pt>
                <c:pt idx="53">
                  <c:v>0.0048668286445549954</c:v>
                </c:pt>
                <c:pt idx="54">
                  <c:v>0.006184868936139075</c:v>
                </c:pt>
                <c:pt idx="55">
                  <c:v>0.007832021403063154</c:v>
                </c:pt>
                <c:pt idx="56">
                  <c:v>0.009895853208448744</c:v>
                </c:pt>
                <c:pt idx="57">
                  <c:v>0.012486033738234566</c:v>
                </c:pt>
                <c:pt idx="58">
                  <c:v>0.015740123797229846</c:v>
                </c:pt>
                <c:pt idx="59">
                  <c:v>0.019830820311461696</c:v>
                </c:pt>
                <c:pt idx="60">
                  <c:v>0.024975024975025614</c:v>
                </c:pt>
                <c:pt idx="61">
                  <c:v>0.03144519232265665</c:v>
                </c:pt>
                <c:pt idx="62">
                  <c:v>0.03958351817638044</c:v>
                </c:pt>
                <c:pt idx="63">
                  <c:v>0.049819655579548615</c:v>
                </c:pt>
                <c:pt idx="64">
                  <c:v>0.06269279368239597</c:v>
                </c:pt>
                <c:pt idx="65">
                  <c:v>0.07887910532273036</c:v>
                </c:pt>
                <c:pt idx="66">
                  <c:v>0.09922575765584013</c:v>
                </c:pt>
                <c:pt idx="67">
                  <c:v>0.12479287761634035</c:v>
                </c:pt>
                <c:pt idx="68">
                  <c:v>0.15690505077515587</c:v>
                </c:pt>
                <c:pt idx="69">
                  <c:v>0.19721407270269498</c:v>
                </c:pt>
                <c:pt idx="70">
                  <c:v>0.24777470544483796</c:v>
                </c:pt>
                <c:pt idx="71">
                  <c:v>0.3111350191369176</c:v>
                </c:pt>
                <c:pt idx="72">
                  <c:v>0.39044236540972566</c:v>
                </c:pt>
                <c:pt idx="73">
                  <c:v>0.4895649029928063</c:v>
                </c:pt>
                <c:pt idx="74">
                  <c:v>0.6132265442397351</c:v>
                </c:pt>
                <c:pt idx="75">
                  <c:v>0.7671497647847597</c:v>
                </c:pt>
                <c:pt idx="76">
                  <c:v>0.958195359386724</c:v>
                </c:pt>
                <c:pt idx="77">
                  <c:v>1.1944803371201764</c:v>
                </c:pt>
                <c:pt idx="78">
                  <c:v>1.4854442763620173</c:v>
                </c:pt>
                <c:pt idx="79">
                  <c:v>1.8418206866251525</c:v>
                </c:pt>
                <c:pt idx="80">
                  <c:v>2.2754545454273276</c:v>
                </c:pt>
                <c:pt idx="81">
                  <c:v>2.7988936970080225</c:v>
                </c:pt>
                <c:pt idx="82">
                  <c:v>3.4246770434471454</c:v>
                </c:pt>
                <c:pt idx="83">
                  <c:v>4.164257158571856</c:v>
                </c:pt>
                <c:pt idx="84">
                  <c:v>5.026542429741264</c:v>
                </c:pt>
                <c:pt idx="85">
                  <c:v>6.016134898769059</c:v>
                </c:pt>
                <c:pt idx="86">
                  <c:v>7.131472912826596</c:v>
                </c:pt>
                <c:pt idx="87">
                  <c:v>8.363235546582125</c:v>
                </c:pt>
                <c:pt idx="88">
                  <c:v>9.693469540598262</c:v>
                </c:pt>
                <c:pt idx="89">
                  <c:v>11.095881088006253</c:v>
                </c:pt>
                <c:pt idx="90">
                  <c:v>12.537537499962427</c:v>
                </c:pt>
                <c:pt idx="91">
                  <c:v>13.981866074893778</c:v>
                </c:pt>
                <c:pt idx="92">
                  <c:v>15.392438178638916</c:v>
                </c:pt>
                <c:pt idx="93">
                  <c:v>16.73676138079209</c:v>
                </c:pt>
                <c:pt idx="94">
                  <c:v>17.989303006036554</c:v>
                </c:pt>
                <c:pt idx="95">
                  <c:v>19.133234694387834</c:v>
                </c:pt>
                <c:pt idx="96">
                  <c:v>20.16078810153929</c:v>
                </c:pt>
                <c:pt idx="97">
                  <c:v>21.072471063580576</c:v>
                </c:pt>
                <c:pt idx="98">
                  <c:v>21.875592772859463</c:v>
                </c:pt>
                <c:pt idx="99">
                  <c:v>22.582567518160293</c:v>
                </c:pt>
                <c:pt idx="100">
                  <c:v>23.20936638631494</c:v>
                </c:pt>
                <c:pt idx="101">
                  <c:v>23.774343700467394</c:v>
                </c:pt>
                <c:pt idx="102">
                  <c:v>24.29753977120498</c:v>
                </c:pt>
                <c:pt idx="103">
                  <c:v>24.800482226180733</c:v>
                </c:pt>
                <c:pt idx="104">
                  <c:v>25.3064790216561</c:v>
                </c:pt>
                <c:pt idx="105">
                  <c:v>25.841410824207724</c:v>
                </c:pt>
                <c:pt idx="106">
                  <c:v>26.435083360325883</c:v>
                </c:pt>
                <c:pt idx="107">
                  <c:v>27.123295426373648</c:v>
                </c:pt>
                <c:pt idx="108">
                  <c:v>27.950936682828708</c:v>
                </c:pt>
                <c:pt idx="109">
                  <c:v>28.976703585489172</c:v>
                </c:pt>
                <c:pt idx="110">
                  <c:v>30.280528052191052</c:v>
                </c:pt>
                <c:pt idx="111">
                  <c:v>31.97581275703494</c:v>
                </c:pt>
                <c:pt idx="112">
                  <c:v>34.230679813163036</c:v>
                </c:pt>
                <c:pt idx="113">
                  <c:v>37.307261016857005</c:v>
                </c:pt>
                <c:pt idx="114">
                  <c:v>41.64010555239988</c:v>
                </c:pt>
                <c:pt idx="115">
                  <c:v>48.00851042076237</c:v>
                </c:pt>
              </c:numCache>
            </c:numRef>
          </c:xVal>
          <c:yVal>
            <c:numRef>
              <c:f>'WA Comparison'!$L$3:$L$118</c:f>
              <c:numCache>
                <c:ptCount val="116"/>
                <c:pt idx="0">
                  <c:v>1</c:v>
                </c:pt>
                <c:pt idx="1">
                  <c:v>1.1</c:v>
                </c:pt>
                <c:pt idx="2">
                  <c:v>1.2</c:v>
                </c:pt>
                <c:pt idx="3">
                  <c:v>1.3</c:v>
                </c:pt>
                <c:pt idx="4">
                  <c:v>1.4</c:v>
                </c:pt>
                <c:pt idx="5">
                  <c:v>1.5</c:v>
                </c:pt>
                <c:pt idx="6">
                  <c:v>1.6</c:v>
                </c:pt>
                <c:pt idx="7">
                  <c:v>1.7</c:v>
                </c:pt>
                <c:pt idx="8">
                  <c:v>1.8</c:v>
                </c:pt>
                <c:pt idx="9">
                  <c:v>1.9</c:v>
                </c:pt>
                <c:pt idx="10">
                  <c:v>2</c:v>
                </c:pt>
                <c:pt idx="11">
                  <c:v>2.1</c:v>
                </c:pt>
                <c:pt idx="12">
                  <c:v>2.2</c:v>
                </c:pt>
                <c:pt idx="13">
                  <c:v>2.3</c:v>
                </c:pt>
                <c:pt idx="14">
                  <c:v>2.4</c:v>
                </c:pt>
                <c:pt idx="15">
                  <c:v>2.5</c:v>
                </c:pt>
                <c:pt idx="16">
                  <c:v>2.6</c:v>
                </c:pt>
                <c:pt idx="17">
                  <c:v>2.7</c:v>
                </c:pt>
                <c:pt idx="18">
                  <c:v>2.8</c:v>
                </c:pt>
                <c:pt idx="19">
                  <c:v>2.9</c:v>
                </c:pt>
                <c:pt idx="20">
                  <c:v>3</c:v>
                </c:pt>
                <c:pt idx="21">
                  <c:v>3.1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3.6</c:v>
                </c:pt>
                <c:pt idx="27">
                  <c:v>3.7</c:v>
                </c:pt>
                <c:pt idx="28">
                  <c:v>3.8</c:v>
                </c:pt>
                <c:pt idx="29">
                  <c:v>3.9</c:v>
                </c:pt>
                <c:pt idx="30">
                  <c:v>4</c:v>
                </c:pt>
                <c:pt idx="31">
                  <c:v>4.1</c:v>
                </c:pt>
                <c:pt idx="32">
                  <c:v>4.2</c:v>
                </c:pt>
                <c:pt idx="33">
                  <c:v>4.3</c:v>
                </c:pt>
                <c:pt idx="34">
                  <c:v>4.4</c:v>
                </c:pt>
                <c:pt idx="35">
                  <c:v>4.5</c:v>
                </c:pt>
                <c:pt idx="36">
                  <c:v>4.6</c:v>
                </c:pt>
                <c:pt idx="37">
                  <c:v>4.7</c:v>
                </c:pt>
                <c:pt idx="38">
                  <c:v>4.8</c:v>
                </c:pt>
                <c:pt idx="39">
                  <c:v>4.9</c:v>
                </c:pt>
                <c:pt idx="40">
                  <c:v>5</c:v>
                </c:pt>
                <c:pt idx="41">
                  <c:v>5.1</c:v>
                </c:pt>
                <c:pt idx="42">
                  <c:v>5.2</c:v>
                </c:pt>
                <c:pt idx="43">
                  <c:v>5.3</c:v>
                </c:pt>
                <c:pt idx="44">
                  <c:v>5.4</c:v>
                </c:pt>
                <c:pt idx="45">
                  <c:v>5.5</c:v>
                </c:pt>
                <c:pt idx="46">
                  <c:v>5.6</c:v>
                </c:pt>
                <c:pt idx="47">
                  <c:v>5.7</c:v>
                </c:pt>
                <c:pt idx="48">
                  <c:v>5.8</c:v>
                </c:pt>
                <c:pt idx="49">
                  <c:v>5.9</c:v>
                </c:pt>
                <c:pt idx="50">
                  <c:v>6</c:v>
                </c:pt>
                <c:pt idx="51">
                  <c:v>6.1</c:v>
                </c:pt>
                <c:pt idx="52">
                  <c:v>6.2</c:v>
                </c:pt>
                <c:pt idx="53">
                  <c:v>6.3</c:v>
                </c:pt>
                <c:pt idx="54">
                  <c:v>6.4</c:v>
                </c:pt>
                <c:pt idx="55">
                  <c:v>6.50000000000001</c:v>
                </c:pt>
                <c:pt idx="56">
                  <c:v>6.6</c:v>
                </c:pt>
                <c:pt idx="57">
                  <c:v>6.7</c:v>
                </c:pt>
                <c:pt idx="58">
                  <c:v>6.80000000000001</c:v>
                </c:pt>
                <c:pt idx="59">
                  <c:v>6.90000000000001</c:v>
                </c:pt>
                <c:pt idx="60">
                  <c:v>7.00000000000001</c:v>
                </c:pt>
                <c:pt idx="61">
                  <c:v>7.1</c:v>
                </c:pt>
                <c:pt idx="62">
                  <c:v>7.20000000000001</c:v>
                </c:pt>
                <c:pt idx="63">
                  <c:v>7.30000000000001</c:v>
                </c:pt>
                <c:pt idx="64">
                  <c:v>7.40000000000001</c:v>
                </c:pt>
                <c:pt idx="65">
                  <c:v>7.50000000000001</c:v>
                </c:pt>
                <c:pt idx="66">
                  <c:v>7.60000000000001</c:v>
                </c:pt>
                <c:pt idx="67">
                  <c:v>7.70000000000001</c:v>
                </c:pt>
                <c:pt idx="68">
                  <c:v>7.80000000000001</c:v>
                </c:pt>
                <c:pt idx="69">
                  <c:v>7.90000000000001</c:v>
                </c:pt>
                <c:pt idx="70">
                  <c:v>8.00000000000001</c:v>
                </c:pt>
                <c:pt idx="71">
                  <c:v>8.10000000000001</c:v>
                </c:pt>
                <c:pt idx="72">
                  <c:v>8.20000000000001</c:v>
                </c:pt>
                <c:pt idx="73">
                  <c:v>8.30000000000001</c:v>
                </c:pt>
                <c:pt idx="74">
                  <c:v>8.40000000000001</c:v>
                </c:pt>
                <c:pt idx="75">
                  <c:v>8.50000000000001</c:v>
                </c:pt>
                <c:pt idx="76">
                  <c:v>8.60000000000001</c:v>
                </c:pt>
                <c:pt idx="77">
                  <c:v>8.70000000000001</c:v>
                </c:pt>
                <c:pt idx="78">
                  <c:v>8.80000000000001</c:v>
                </c:pt>
                <c:pt idx="79">
                  <c:v>8.90000000000001</c:v>
                </c:pt>
                <c:pt idx="80">
                  <c:v>9.00000000000001</c:v>
                </c:pt>
                <c:pt idx="81">
                  <c:v>9.10000000000001</c:v>
                </c:pt>
                <c:pt idx="82">
                  <c:v>9.20000000000001</c:v>
                </c:pt>
                <c:pt idx="83">
                  <c:v>9.30000000000001</c:v>
                </c:pt>
                <c:pt idx="84">
                  <c:v>9.40000000000001</c:v>
                </c:pt>
                <c:pt idx="85">
                  <c:v>9.50000000000001</c:v>
                </c:pt>
                <c:pt idx="86">
                  <c:v>9.60000000000001</c:v>
                </c:pt>
                <c:pt idx="87">
                  <c:v>9.70000000000001</c:v>
                </c:pt>
                <c:pt idx="88">
                  <c:v>9.80000000000001</c:v>
                </c:pt>
                <c:pt idx="89">
                  <c:v>9.90000000000001</c:v>
                </c:pt>
                <c:pt idx="90">
                  <c:v>10</c:v>
                </c:pt>
                <c:pt idx="91">
                  <c:v>10.1</c:v>
                </c:pt>
                <c:pt idx="92">
                  <c:v>10.2</c:v>
                </c:pt>
                <c:pt idx="93">
                  <c:v>10.3</c:v>
                </c:pt>
                <c:pt idx="94">
                  <c:v>10.4</c:v>
                </c:pt>
                <c:pt idx="95">
                  <c:v>10.5</c:v>
                </c:pt>
                <c:pt idx="96">
                  <c:v>10.6</c:v>
                </c:pt>
                <c:pt idx="97">
                  <c:v>10.7</c:v>
                </c:pt>
                <c:pt idx="98">
                  <c:v>10.8</c:v>
                </c:pt>
                <c:pt idx="99">
                  <c:v>10.9</c:v>
                </c:pt>
                <c:pt idx="100">
                  <c:v>11</c:v>
                </c:pt>
                <c:pt idx="101">
                  <c:v>11.1</c:v>
                </c:pt>
                <c:pt idx="102">
                  <c:v>11.2</c:v>
                </c:pt>
                <c:pt idx="103">
                  <c:v>11.3</c:v>
                </c:pt>
                <c:pt idx="104">
                  <c:v>11.4</c:v>
                </c:pt>
                <c:pt idx="105">
                  <c:v>11.5</c:v>
                </c:pt>
                <c:pt idx="106">
                  <c:v>11.6</c:v>
                </c:pt>
                <c:pt idx="107">
                  <c:v>11.7</c:v>
                </c:pt>
                <c:pt idx="108">
                  <c:v>11.8</c:v>
                </c:pt>
                <c:pt idx="109">
                  <c:v>11.9</c:v>
                </c:pt>
                <c:pt idx="110">
                  <c:v>12</c:v>
                </c:pt>
                <c:pt idx="111">
                  <c:v>12.1</c:v>
                </c:pt>
                <c:pt idx="112">
                  <c:v>12.2</c:v>
                </c:pt>
                <c:pt idx="113">
                  <c:v>12.3</c:v>
                </c:pt>
                <c:pt idx="114">
                  <c:v>12.4</c:v>
                </c:pt>
                <c:pt idx="115">
                  <c:v>12.5</c:v>
                </c:pt>
              </c:numCache>
            </c:numRef>
          </c:yVal>
          <c:smooth val="0"/>
        </c:ser>
        <c:axId val="52265862"/>
        <c:axId val="630711"/>
      </c:scatterChart>
      <c:valAx>
        <c:axId val="52265862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volume NaOH added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0711"/>
        <c:crosses val="autoZero"/>
        <c:crossBetween val="midCat"/>
        <c:dispUnits/>
      </c:valAx>
      <c:valAx>
        <c:axId val="630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26586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 Plot (pK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4.00)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'Gran Plot'!$D$2</c:f>
              <c:strCache>
                <c:ptCount val="1"/>
                <c:pt idx="0">
                  <c:v>Vb x 10^-pH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'Gran Plot'!$B$3:$B$102</c:f>
              <c:numCache>
                <c:ptCount val="100"/>
                <c:pt idx="0">
                  <c:v>0.3211247023602153</c:v>
                </c:pt>
                <c:pt idx="1">
                  <c:v>0.6807693148096968</c:v>
                </c:pt>
                <c:pt idx="2">
                  <c:v>1.070582688942143</c:v>
                </c:pt>
                <c:pt idx="3">
                  <c:v>1.5059981585767694</c:v>
                </c:pt>
                <c:pt idx="4">
                  <c:v>2.002700272700537</c:v>
                </c:pt>
                <c:pt idx="5">
                  <c:v>2.576347533361399</c:v>
                </c:pt>
                <c:pt idx="6">
                  <c:v>3.2419773889940133</c:v>
                </c:pt>
                <c:pt idx="7">
                  <c:v>4.013028680368285</c:v>
                </c:pt>
                <c:pt idx="8">
                  <c:v>4.899966320423391</c:v>
                </c:pt>
                <c:pt idx="9">
                  <c:v>5.908585314727038</c:v>
                </c:pt>
                <c:pt idx="10">
                  <c:v>7.038204904335556</c:v>
                </c:pt>
                <c:pt idx="11">
                  <c:v>8.280111849091085</c:v>
                </c:pt>
                <c:pt idx="12">
                  <c:v>9.61671572092165</c:v>
                </c:pt>
                <c:pt idx="13">
                  <c:v>11.021860349182177</c:v>
                </c:pt>
                <c:pt idx="14">
                  <c:v>12.462537499962576</c:v>
                </c:pt>
                <c:pt idx="15">
                  <c:v>13.901890023402173</c:v>
                </c:pt>
                <c:pt idx="16">
                  <c:v>15.302991099465787</c:v>
                </c:pt>
                <c:pt idx="17">
                  <c:v>16.63261996001963</c:v>
                </c:pt>
                <c:pt idx="18">
                  <c:v>17.86425431689613</c:v>
                </c:pt>
                <c:pt idx="19">
                  <c:v>18.979765682223555</c:v>
                </c:pt>
                <c:pt idx="20">
                  <c:v>19.969704077250007</c:v>
                </c:pt>
                <c:pt idx="21">
                  <c:v>20.832417189809902</c:v>
                </c:pt>
                <c:pt idx="22">
                  <c:v>21.57244684337619</c:v>
                </c:pt>
                <c:pt idx="23">
                  <c:v>22.198664170686676</c:v>
                </c:pt>
                <c:pt idx="24">
                  <c:v>22.722500954402296</c:v>
                </c:pt>
                <c:pt idx="25">
                  <c:v>23.15648649762389</c:v>
                </c:pt>
                <c:pt idx="26">
                  <c:v>23.51316621745979</c:v>
                </c:pt>
                <c:pt idx="27">
                  <c:v>23.804386934352795</c:v>
                </c:pt>
                <c:pt idx="28">
                  <c:v>24.04088628194709</c:v>
                </c:pt>
                <c:pt idx="29">
                  <c:v>24.23210895008014</c:v>
                </c:pt>
                <c:pt idx="30">
                  <c:v>24.386177252655276</c:v>
                </c:pt>
                <c:pt idx="31">
                  <c:v>24.50995703104656</c:v>
                </c:pt>
                <c:pt idx="32">
                  <c:v>24.6091753216391</c:v>
                </c:pt>
                <c:pt idx="33">
                  <c:v>24.688560023632668</c:v>
                </c:pt>
                <c:pt idx="34">
                  <c:v>24.751982702895997</c:v>
                </c:pt>
                <c:pt idx="35">
                  <c:v>24.80259357745439</c:v>
                </c:pt>
                <c:pt idx="36">
                  <c:v>24.842943103328057</c:v>
                </c:pt>
                <c:pt idx="37">
                  <c:v>24.87508801539727</c:v>
                </c:pt>
                <c:pt idx="38">
                  <c:v>24.900681735813585</c:v>
                </c:pt>
                <c:pt idx="39">
                  <c:v>24.92105019261888</c:v>
                </c:pt>
                <c:pt idx="40">
                  <c:v>24.93725462698468</c:v>
                </c:pt>
                <c:pt idx="41">
                  <c:v>24.950143141467613</c:v>
                </c:pt>
                <c:pt idx="42">
                  <c:v>24.960392708970367</c:v>
                </c:pt>
                <c:pt idx="43">
                  <c:v>24.968543221971995</c:v>
                </c:pt>
                <c:pt idx="44">
                  <c:v>24.975024975024976</c:v>
                </c:pt>
                <c:pt idx="45">
                  <c:v>24.980180776196665</c:v>
                </c:pt>
                <c:pt idx="46">
                  <c:v>24.98428369459156</c:v>
                </c:pt>
                <c:pt idx="47">
                  <c:v>24.987551280884407</c:v>
                </c:pt>
                <c:pt idx="48">
                  <c:v>24.99015694954939</c:v>
                </c:pt>
                <c:pt idx="49">
                  <c:v>24.99223908546602</c:v>
                </c:pt>
                <c:pt idx="50">
                  <c:v>24.993908332350376</c:v>
                </c:pt>
                <c:pt idx="51">
                  <c:v>24.995253433745077</c:v>
                </c:pt>
                <c:pt idx="52">
                  <c:v>24.996345926620712</c:v>
                </c:pt>
                <c:pt idx="53">
                  <c:v>24.997243930588972</c:v>
                </c:pt>
                <c:pt idx="54">
                  <c:v>24.997995230127785</c:v>
                </c:pt>
                <c:pt idx="55">
                  <c:v>24.998639811189</c:v>
                </c:pt>
                <c:pt idx="56">
                  <c:v>24.999211985529357</c:v>
                </c:pt>
                <c:pt idx="57">
                  <c:v>24.99974221480069</c:v>
                </c:pt>
                <c:pt idx="58">
                  <c:v>25.000258730862996</c:v>
                </c:pt>
                <c:pt idx="59">
                  <c:v>25.000789038202047</c:v>
                </c:pt>
                <c:pt idx="60">
                  <c:v>25.001361378238453</c:v>
                </c:pt>
                <c:pt idx="61">
                  <c:v>25.00200623342054</c:v>
                </c:pt>
                <c:pt idx="62">
                  <c:v>25.002757951228553</c:v>
                </c:pt>
                <c:pt idx="63">
                  <c:v>25.003656574726165</c:v>
                </c:pt>
                <c:pt idx="64">
                  <c:v>25.00474997745022</c:v>
                </c:pt>
                <c:pt idx="65">
                  <c:v>25.00609641685854</c:v>
                </c:pt>
                <c:pt idx="66">
                  <c:v>25.00776764318224</c:v>
                </c:pt>
                <c:pt idx="67">
                  <c:v>25.009852730629618</c:v>
                </c:pt>
                <c:pt idx="68">
                  <c:v>25.012462837181094</c:v>
                </c:pt>
                <c:pt idx="69">
                  <c:v>25.015737149969464</c:v>
                </c:pt>
                <c:pt idx="70">
                  <c:v>25.019850338442513</c:v>
                </c:pt>
                <c:pt idx="71">
                  <c:v>25.02502192107738</c:v>
                </c:pt>
                <c:pt idx="72">
                  <c:v>25.031528058522447</c:v>
                </c:pt>
                <c:pt idx="73">
                  <c:v>25.03971642352085</c:v>
                </c:pt>
                <c:pt idx="74">
                  <c:v>25.050024974949924</c:v>
                </c:pt>
                <c:pt idx="75">
                  <c:v>25.06300569210003</c:v>
                </c:pt>
                <c:pt idx="76">
                  <c:v>25.079354622702773</c:v>
                </c:pt>
                <c:pt idx="77">
                  <c:v>25.09994998740768</c:v>
                </c:pt>
                <c:pt idx="78">
                  <c:v>25.125900596945883</c:v>
                </c:pt>
                <c:pt idx="79">
                  <c:v>25.158607522480303</c:v>
                </c:pt>
                <c:pt idx="80">
                  <c:v>25.199842881794883</c:v>
                </c:pt>
                <c:pt idx="81">
                  <c:v>25.251850863005448</c:v>
                </c:pt>
                <c:pt idx="82">
                  <c:v>25.31747785185635</c:v>
                </c:pt>
                <c:pt idx="83">
                  <c:v>25.400340985184478</c:v>
                </c:pt>
                <c:pt idx="84">
                  <c:v>25.505047974696716</c:v>
                </c:pt>
                <c:pt idx="85">
                  <c:v>25.637486191718597</c:v>
                </c:pt>
                <c:pt idx="86">
                  <c:v>25.80520668151223</c:v>
                </c:pt>
                <c:pt idx="87">
                  <c:v>26.017940484842338</c:v>
                </c:pt>
                <c:pt idx="88">
                  <c:v>26.28830292481013</c:v>
                </c:pt>
                <c:pt idx="89">
                  <c:v>26.63277078361402</c:v>
                </c:pt>
                <c:pt idx="90">
                  <c:v>27.073065445370762</c:v>
                </c:pt>
                <c:pt idx="91">
                  <c:v>27.6381567148496</c:v>
                </c:pt>
                <c:pt idx="92">
                  <c:v>28.367245129867378</c:v>
                </c:pt>
                <c:pt idx="93">
                  <c:v>29.314341157793113</c:v>
                </c:pt>
                <c:pt idx="94">
                  <c:v>30.555555277160494</c:v>
                </c:pt>
                <c:pt idx="95">
                  <c:v>32.201204836334014</c:v>
                </c:pt>
                <c:pt idx="96">
                  <c:v>34.41695213790039</c:v>
                </c:pt>
                <c:pt idx="97">
                  <c:v>37.463008585390995</c:v>
                </c:pt>
                <c:pt idx="98">
                  <c:v>41.77249141974118</c:v>
                </c:pt>
                <c:pt idx="99">
                  <c:v>48.123764662756265</c:v>
                </c:pt>
              </c:numCache>
            </c:numRef>
          </c:xVal>
          <c:yVal>
            <c:numRef>
              <c:f>'Gran Plot'!$D$3:$D$102</c:f>
              <c:numCache>
                <c:ptCount val="100"/>
                <c:pt idx="0">
                  <c:v>0.0008066287826811765</c:v>
                </c:pt>
                <c:pt idx="1">
                  <c:v>0.0013583133590269725</c:v>
                </c:pt>
                <c:pt idx="2">
                  <c:v>0.0016967592156711163</c:v>
                </c:pt>
                <c:pt idx="3">
                  <c:v>0.0018959393519475155</c:v>
                </c:pt>
                <c:pt idx="4">
                  <c:v>0.002002700272700537</c:v>
                </c:pt>
                <c:pt idx="5">
                  <c:v>0.0020464655882112158</c:v>
                </c:pt>
                <c:pt idx="6">
                  <c:v>0.0020455494442244903</c:v>
                </c:pt>
                <c:pt idx="7">
                  <c:v>0.002011278742780683</c:v>
                </c:pt>
                <c:pt idx="8">
                  <c:v>0.0019507117276311864</c:v>
                </c:pt>
                <c:pt idx="9">
                  <c:v>0.001868458734396026</c:v>
                </c:pt>
                <c:pt idx="10">
                  <c:v>0.0017679171401384646</c:v>
                </c:pt>
                <c:pt idx="11">
                  <c:v>0.0016520995136218698</c:v>
                </c:pt>
                <c:pt idx="12">
                  <c:v>0.001524146727992248</c:v>
                </c:pt>
                <c:pt idx="13">
                  <c:v>0.0013875700078831974</c:v>
                </c:pt>
                <c:pt idx="14">
                  <c:v>0.0012462537499962577</c:v>
                </c:pt>
                <c:pt idx="15">
                  <c:v>0.0011042663761620147</c:v>
                </c:pt>
                <c:pt idx="16">
                  <c:v>0.000965553462672296</c:v>
                </c:pt>
                <c:pt idx="17">
                  <c:v>0.0008336056785735991</c:v>
                </c:pt>
                <c:pt idx="18">
                  <c:v>0.00071118877401476</c:v>
                </c:pt>
                <c:pt idx="19">
                  <c:v>0.0006001928901212592</c:v>
                </c:pt>
                <c:pt idx="20">
                  <c:v>0.0005016162871290581</c:v>
                </c:pt>
                <c:pt idx="21">
                  <c:v>0.0004156613694853753</c:v>
                </c:pt>
                <c:pt idx="22">
                  <c:v>0.00034190024146796153</c:v>
                </c:pt>
                <c:pt idx="23">
                  <c:v>0.00027946462432362117</c:v>
                </c:pt>
                <c:pt idx="24">
                  <c:v>0.00022722500954402297</c:v>
                </c:pt>
                <c:pt idx="25">
                  <c:v>0.00018393851042074227</c:v>
                </c:pt>
                <c:pt idx="26">
                  <c:v>0.00014835804916889792</c:v>
                </c:pt>
                <c:pt idx="27">
                  <c:v>0.00011930454835821453</c:v>
                </c:pt>
                <c:pt idx="28">
                  <c:v>9.570849215304325E-05</c:v>
                </c:pt>
                <c:pt idx="29">
                  <c:v>7.66286567916046E-05</c:v>
                </c:pt>
                <c:pt idx="30">
                  <c:v>6.125530775733236E-05</c:v>
                </c:pt>
                <c:pt idx="31">
                  <c:v>4.890379360555361E-05</c:v>
                </c:pt>
                <c:pt idx="32">
                  <c:v>3.900291443934778E-05</c:v>
                </c:pt>
                <c:pt idx="33">
                  <c:v>3.10810555943567E-05</c:v>
                </c:pt>
                <c:pt idx="34">
                  <c:v>2.4751982702895997E-05</c:v>
                </c:pt>
                <c:pt idx="35">
                  <c:v>1.970140037296314E-05</c:v>
                </c:pt>
                <c:pt idx="36">
                  <c:v>1.5674837409548384E-05</c:v>
                </c:pt>
                <c:pt idx="37">
                  <c:v>1.246707654867187E-05</c:v>
                </c:pt>
                <c:pt idx="38">
                  <c:v>9.913139950697866E-06</c:v>
                </c:pt>
                <c:pt idx="39">
                  <c:v>7.880728029205175E-06</c:v>
                </c:pt>
                <c:pt idx="40">
                  <c:v>6.2639551536622255E-06</c:v>
                </c:pt>
                <c:pt idx="41">
                  <c:v>4.97820803632495E-06</c:v>
                </c:pt>
                <c:pt idx="42">
                  <c:v>3.95595564856022E-06</c:v>
                </c:pt>
                <c:pt idx="43">
                  <c:v>3.1433533557620782E-06</c:v>
                </c:pt>
                <c:pt idx="44">
                  <c:v>2.497502497502434E-06</c:v>
                </c:pt>
                <c:pt idx="45">
                  <c:v>1.9842462899049735E-06</c:v>
                </c:pt>
                <c:pt idx="46">
                  <c:v>1.5764017293678913E-06</c:v>
                </c:pt>
                <c:pt idx="47">
                  <c:v>1.2523441701585777E-06</c:v>
                </c:pt>
                <c:pt idx="48">
                  <c:v>9.948760674872675E-07</c:v>
                </c:pt>
                <c:pt idx="49">
                  <c:v>7.903239933755428E-07</c:v>
                </c:pt>
                <c:pt idx="50">
                  <c:v>6.278185921042345E-07</c:v>
                </c:pt>
                <c:pt idx="51">
                  <c:v>4.987208722944674E-07</c:v>
                </c:pt>
                <c:pt idx="52">
                  <c:v>3.9616538495503263E-07</c:v>
                </c:pt>
                <c:pt idx="53">
                  <c:v>3.146966560903522E-07</c:v>
                </c:pt>
                <c:pt idx="54">
                  <c:v>2.499799523012712E-07</c:v>
                </c:pt>
                <c:pt idx="55">
                  <c:v>1.9857125431729397E-07</c:v>
                </c:pt>
                <c:pt idx="56">
                  <c:v>1.5773436408486632E-07</c:v>
                </c:pt>
                <c:pt idx="57">
                  <c:v>1.2529551642030598E-07</c:v>
                </c:pt>
                <c:pt idx="58">
                  <c:v>9.952782266449007E-08</c:v>
                </c:pt>
                <c:pt idx="59">
                  <c:v>7.905943666208684E-08</c:v>
                </c:pt>
                <c:pt idx="60">
                  <c:v>6.28005804152633E-08</c:v>
                </c:pt>
                <c:pt idx="61">
                  <c:v>4.9885560836159856E-08</c:v>
                </c:pt>
                <c:pt idx="62">
                  <c:v>3.962670086965422E-08</c:v>
                </c:pt>
                <c:pt idx="63">
                  <c:v>3.14777386496964E-08</c:v>
                </c:pt>
                <c:pt idx="64">
                  <c:v>2.500474997744953E-08</c:v>
                </c:pt>
                <c:pt idx="65">
                  <c:v>1.9863048424147893E-08</c:v>
                </c:pt>
                <c:pt idx="66">
                  <c:v>1.5778834663519562E-08</c:v>
                </c:pt>
                <c:pt idx="67">
                  <c:v>1.2534618903489429E-08</c:v>
                </c:pt>
                <c:pt idx="68">
                  <c:v>9.957640808684427E-09</c:v>
                </c:pt>
                <c:pt idx="69">
                  <c:v>7.910670674199054E-09</c:v>
                </c:pt>
                <c:pt idx="70">
                  <c:v>6.284702258353252E-09</c:v>
                </c:pt>
                <c:pt idx="71">
                  <c:v>4.993148317039458E-09</c:v>
                </c:pt>
                <c:pt idx="72">
                  <c:v>3.967229841685064E-09</c:v>
                </c:pt>
                <c:pt idx="73">
                  <c:v>3.1523135309689445E-09</c:v>
                </c:pt>
                <c:pt idx="74">
                  <c:v>2.5050024974949926E-09</c:v>
                </c:pt>
                <c:pt idx="75">
                  <c:v>1.990825306829038E-09</c:v>
                </c:pt>
                <c:pt idx="76">
                  <c:v>1.5824002994017566E-09</c:v>
                </c:pt>
                <c:pt idx="77">
                  <c:v>1.2579774498371683E-09</c:v>
                </c:pt>
                <c:pt idx="78">
                  <c:v>1.0002801194258516E-09</c:v>
                </c:pt>
                <c:pt idx="79">
                  <c:v>7.955850252928338E-10</c:v>
                </c:pt>
                <c:pt idx="80">
                  <c:v>6.329914341095374E-10</c:v>
                </c:pt>
                <c:pt idx="81">
                  <c:v>5.038406641016911E-10</c:v>
                </c:pt>
                <c:pt idx="82">
                  <c:v>4.012549829769201E-10</c:v>
                </c:pt>
                <c:pt idx="83">
                  <c:v>3.1977134734485553E-10</c:v>
                </c:pt>
                <c:pt idx="84">
                  <c:v>2.5505047974696714E-10</c:v>
                </c:pt>
                <c:pt idx="85">
                  <c:v>2.0364579149435963E-10</c:v>
                </c:pt>
                <c:pt idx="86">
                  <c:v>1.6281984681529502E-10</c:v>
                </c:pt>
                <c:pt idx="87">
                  <c:v>1.303985961627707E-10</c:v>
                </c:pt>
                <c:pt idx="88">
                  <c:v>1.0465561896049336E-10</c:v>
                </c:pt>
                <c:pt idx="89">
                  <c:v>8.422021607740738E-11</c:v>
                </c:pt>
                <c:pt idx="90">
                  <c:v>6.800446575159748E-11</c:v>
                </c:pt>
                <c:pt idx="91">
                  <c:v>5.5145372548343394E-11</c:v>
                </c:pt>
                <c:pt idx="92">
                  <c:v>4.4959053695202287E-11</c:v>
                </c:pt>
                <c:pt idx="93">
                  <c:v>3.690456901354927E-11</c:v>
                </c:pt>
                <c:pt idx="94">
                  <c:v>3.0555555277160495E-11</c:v>
                </c:pt>
                <c:pt idx="95">
                  <c:v>2.5578326193640154E-11</c:v>
                </c:pt>
                <c:pt idx="96">
                  <c:v>2.1715628726031523E-11</c:v>
                </c:pt>
                <c:pt idx="97">
                  <c:v>1.8775981636266802E-11</c:v>
                </c:pt>
                <c:pt idx="98">
                  <c:v>1.6629928366083364E-11</c:v>
                </c:pt>
                <c:pt idx="99">
                  <c:v>1.521807059162344E-11</c:v>
                </c:pt>
              </c:numCache>
            </c:numRef>
          </c:yVal>
          <c:smooth val="0"/>
        </c:ser>
        <c:axId val="5676400"/>
        <c:axId val="51087601"/>
      </c:scatterChart>
      <c:valAx>
        <c:axId val="567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Vb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87601"/>
        <c:crosses val="autoZero"/>
        <c:crossBetween val="midCat"/>
        <c:dispUnits/>
      </c:valAx>
      <c:valAx>
        <c:axId val="51087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Vb x 10-pH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7640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 Plot (pK</a:t>
            </a:r>
            <a:r>
              <a:rPr lang="en-US" cap="none" sz="1200" b="1" i="0" u="none" baseline="-25000">
                <a:latin typeface="Arial"/>
                <a:ea typeface="Arial"/>
                <a:cs typeface="Arial"/>
              </a:rPr>
              <a:t>a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4.00)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(only linear portion)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'Gran Plot'!$B$13:$B$43</c:f>
              <c:numCache>
                <c:ptCount val="31"/>
                <c:pt idx="0">
                  <c:v>7.038204904335556</c:v>
                </c:pt>
                <c:pt idx="1">
                  <c:v>8.280111849091085</c:v>
                </c:pt>
                <c:pt idx="2">
                  <c:v>9.61671572092165</c:v>
                </c:pt>
                <c:pt idx="3">
                  <c:v>11.021860349182177</c:v>
                </c:pt>
                <c:pt idx="4">
                  <c:v>12.462537499962576</c:v>
                </c:pt>
                <c:pt idx="5">
                  <c:v>13.901890023402173</c:v>
                </c:pt>
                <c:pt idx="6">
                  <c:v>15.302991099465787</c:v>
                </c:pt>
                <c:pt idx="7">
                  <c:v>16.63261996001963</c:v>
                </c:pt>
                <c:pt idx="8">
                  <c:v>17.86425431689613</c:v>
                </c:pt>
                <c:pt idx="9">
                  <c:v>18.979765682223555</c:v>
                </c:pt>
                <c:pt idx="10">
                  <c:v>19.969704077250007</c:v>
                </c:pt>
                <c:pt idx="11">
                  <c:v>20.832417189809902</c:v>
                </c:pt>
                <c:pt idx="12">
                  <c:v>21.57244684337619</c:v>
                </c:pt>
                <c:pt idx="13">
                  <c:v>22.198664170686676</c:v>
                </c:pt>
                <c:pt idx="14">
                  <c:v>22.722500954402296</c:v>
                </c:pt>
                <c:pt idx="15">
                  <c:v>23.15648649762389</c:v>
                </c:pt>
                <c:pt idx="16">
                  <c:v>23.51316621745979</c:v>
                </c:pt>
                <c:pt idx="17">
                  <c:v>23.804386934352795</c:v>
                </c:pt>
                <c:pt idx="18">
                  <c:v>24.04088628194709</c:v>
                </c:pt>
                <c:pt idx="19">
                  <c:v>24.23210895008014</c:v>
                </c:pt>
                <c:pt idx="20">
                  <c:v>24.386177252655276</c:v>
                </c:pt>
                <c:pt idx="21">
                  <c:v>24.50995703104656</c:v>
                </c:pt>
                <c:pt idx="22">
                  <c:v>24.6091753216391</c:v>
                </c:pt>
                <c:pt idx="23">
                  <c:v>24.688560023632668</c:v>
                </c:pt>
                <c:pt idx="24">
                  <c:v>24.751982702895997</c:v>
                </c:pt>
                <c:pt idx="25">
                  <c:v>24.80259357745439</c:v>
                </c:pt>
                <c:pt idx="26">
                  <c:v>24.842943103328057</c:v>
                </c:pt>
                <c:pt idx="27">
                  <c:v>24.87508801539727</c:v>
                </c:pt>
                <c:pt idx="28">
                  <c:v>24.900681735813585</c:v>
                </c:pt>
                <c:pt idx="29">
                  <c:v>24.92105019261888</c:v>
                </c:pt>
                <c:pt idx="30">
                  <c:v>24.93725462698468</c:v>
                </c:pt>
              </c:numCache>
            </c:numRef>
          </c:xVal>
          <c:yVal>
            <c:numRef>
              <c:f>'Gran Plot'!$D$13:$D$43</c:f>
              <c:numCache>
                <c:ptCount val="31"/>
                <c:pt idx="0">
                  <c:v>0.0017679171401384646</c:v>
                </c:pt>
                <c:pt idx="1">
                  <c:v>0.0016520995136218698</c:v>
                </c:pt>
                <c:pt idx="2">
                  <c:v>0.001524146727992248</c:v>
                </c:pt>
                <c:pt idx="3">
                  <c:v>0.0013875700078831974</c:v>
                </c:pt>
                <c:pt idx="4">
                  <c:v>0.0012462537499962577</c:v>
                </c:pt>
                <c:pt idx="5">
                  <c:v>0.0011042663761620147</c:v>
                </c:pt>
                <c:pt idx="6">
                  <c:v>0.000965553462672296</c:v>
                </c:pt>
                <c:pt idx="7">
                  <c:v>0.0008336056785735991</c:v>
                </c:pt>
                <c:pt idx="8">
                  <c:v>0.00071118877401476</c:v>
                </c:pt>
                <c:pt idx="9">
                  <c:v>0.0006001928901212592</c:v>
                </c:pt>
                <c:pt idx="10">
                  <c:v>0.0005016162871290581</c:v>
                </c:pt>
                <c:pt idx="11">
                  <c:v>0.0004156613694853753</c:v>
                </c:pt>
                <c:pt idx="12">
                  <c:v>0.00034190024146796153</c:v>
                </c:pt>
                <c:pt idx="13">
                  <c:v>0.00027946462432362117</c:v>
                </c:pt>
                <c:pt idx="14">
                  <c:v>0.00022722500954402297</c:v>
                </c:pt>
                <c:pt idx="15">
                  <c:v>0.00018393851042074227</c:v>
                </c:pt>
                <c:pt idx="16">
                  <c:v>0.00014835804916889792</c:v>
                </c:pt>
                <c:pt idx="17">
                  <c:v>0.00011930454835821453</c:v>
                </c:pt>
                <c:pt idx="18">
                  <c:v>9.570849215304325E-05</c:v>
                </c:pt>
                <c:pt idx="19">
                  <c:v>7.66286567916046E-05</c:v>
                </c:pt>
                <c:pt idx="20">
                  <c:v>6.125530775733236E-05</c:v>
                </c:pt>
                <c:pt idx="21">
                  <c:v>4.890379360555361E-05</c:v>
                </c:pt>
                <c:pt idx="22">
                  <c:v>3.900291443934778E-05</c:v>
                </c:pt>
                <c:pt idx="23">
                  <c:v>3.10810555943567E-05</c:v>
                </c:pt>
                <c:pt idx="24">
                  <c:v>2.4751982702895997E-05</c:v>
                </c:pt>
                <c:pt idx="25">
                  <c:v>1.970140037296314E-05</c:v>
                </c:pt>
                <c:pt idx="26">
                  <c:v>1.5674837409548384E-05</c:v>
                </c:pt>
                <c:pt idx="27">
                  <c:v>1.246707654867187E-05</c:v>
                </c:pt>
                <c:pt idx="28">
                  <c:v>9.913139950697866E-06</c:v>
                </c:pt>
                <c:pt idx="29">
                  <c:v>7.880728029205175E-06</c:v>
                </c:pt>
                <c:pt idx="30">
                  <c:v>6.2639551536622255E-06</c:v>
                </c:pt>
              </c:numCache>
            </c:numRef>
          </c:yVal>
          <c:smooth val="0"/>
        </c:ser>
        <c:axId val="57135226"/>
        <c:axId val="44454987"/>
      </c:scatterChart>
      <c:valAx>
        <c:axId val="57135226"/>
        <c:scaling>
          <c:orientation val="minMax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Vb (mL)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454987"/>
        <c:crosses val="autoZero"/>
        <c:crossBetween val="midCat"/>
        <c:dispUnits/>
      </c:valAx>
      <c:valAx>
        <c:axId val="44454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Vb x 10-pH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35226"/>
        <c:crosses val="autoZero"/>
        <c:crossBetween val="midCat"/>
        <c:dispUnits/>
        <c:majorUnit val="0.00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119</xdr:row>
      <xdr:rowOff>28575</xdr:rowOff>
    </xdr:from>
    <xdr:to>
      <xdr:col>10</xdr:col>
      <xdr:colOff>600075</xdr:colOff>
      <xdr:row>144</xdr:row>
      <xdr:rowOff>142875</xdr:rowOff>
    </xdr:to>
    <xdr:graphicFrame>
      <xdr:nvGraphicFramePr>
        <xdr:cNvPr id="1" name="Chart 1"/>
        <xdr:cNvGraphicFramePr/>
      </xdr:nvGraphicFramePr>
      <xdr:xfrm>
        <a:off x="428625" y="19297650"/>
        <a:ext cx="62674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</xdr:row>
      <xdr:rowOff>38100</xdr:rowOff>
    </xdr:from>
    <xdr:to>
      <xdr:col>12</xdr:col>
      <xdr:colOff>28575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3009900" y="685800"/>
        <a:ext cx="4514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26</xdr:row>
      <xdr:rowOff>19050</xdr:rowOff>
    </xdr:from>
    <xdr:to>
      <xdr:col>12</xdr:col>
      <xdr:colOff>0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2971800" y="4229100"/>
        <a:ext cx="45243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5" max="5" width="9.140625" style="5" customWidth="1"/>
    <col min="6" max="9" width="9.140625" style="4" customWidth="1"/>
    <col min="10" max="10" width="9.57421875" style="5" bestFit="1" customWidth="1"/>
  </cols>
  <sheetData>
    <row r="2" spans="5:10" ht="12.75"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7" t="s">
        <v>5</v>
      </c>
    </row>
    <row r="3" spans="2:10" ht="12.75">
      <c r="B3" s="3" t="s">
        <v>0</v>
      </c>
      <c r="C3" s="2">
        <v>0.1</v>
      </c>
      <c r="E3" s="6">
        <f aca="true" t="shared" si="0" ref="E3:E17">10^-J3</f>
        <v>0.0001</v>
      </c>
      <c r="F3" s="6">
        <f>$C$7/E3</f>
        <v>9.999999999999999E-11</v>
      </c>
      <c r="G3" s="5">
        <f>$C$6/(E3+$C$6)</f>
        <v>0.5</v>
      </c>
      <c r="H3" s="5">
        <f>(G3-(E3-F3)/$C$3)/(1+(E3-F3)/$C$4)</f>
        <v>0.498501499998503</v>
      </c>
      <c r="I3" s="5">
        <f>H3*$C$3*$C$5/$C$4</f>
        <v>12.462537499962576</v>
      </c>
      <c r="J3" s="5">
        <v>4</v>
      </c>
    </row>
    <row r="4" spans="2:10" ht="12.75">
      <c r="B4" s="3" t="s">
        <v>1</v>
      </c>
      <c r="C4" s="2">
        <v>0.1</v>
      </c>
      <c r="E4" s="6">
        <f t="shared" si="0"/>
        <v>0.0001</v>
      </c>
      <c r="F4" s="6">
        <f aca="true" t="shared" si="1" ref="F4:F17">$C$7/E4</f>
        <v>9.999999999999999E-11</v>
      </c>
      <c r="G4" s="5">
        <f aca="true" t="shared" si="2" ref="G4:G13">$C$6/(E4+$C$6)</f>
        <v>0.5</v>
      </c>
      <c r="H4" s="5">
        <f aca="true" t="shared" si="3" ref="H4:H14">(G4-(E4-F4)/$C$3)/(1+(E4-F4)/$C$4)</f>
        <v>0.498501499998503</v>
      </c>
      <c r="I4" s="5">
        <f aca="true" t="shared" si="4" ref="I4:I17">H4*$C$3*$C$5/$C$4</f>
        <v>12.462537499962576</v>
      </c>
      <c r="J4" s="5">
        <v>4</v>
      </c>
    </row>
    <row r="5" spans="2:10" ht="12.75">
      <c r="B5" s="3" t="s">
        <v>3</v>
      </c>
      <c r="C5" s="2">
        <v>25</v>
      </c>
      <c r="E5" s="6">
        <f t="shared" si="0"/>
        <v>3.162277660168375E-05</v>
      </c>
      <c r="F5" s="6">
        <f t="shared" si="1"/>
        <v>3.1622776601683837E-10</v>
      </c>
      <c r="G5" s="5">
        <f t="shared" si="2"/>
        <v>0.7597469266479582</v>
      </c>
      <c r="H5" s="5">
        <f t="shared" si="3"/>
        <v>0.7591906272889422</v>
      </c>
      <c r="I5" s="5">
        <f t="shared" si="4"/>
        <v>18.979765682223555</v>
      </c>
      <c r="J5" s="5">
        <v>4.5</v>
      </c>
    </row>
    <row r="6" spans="2:10" ht="12.75">
      <c r="B6" s="3" t="s">
        <v>2</v>
      </c>
      <c r="C6" s="1">
        <v>0.0001</v>
      </c>
      <c r="E6" s="6">
        <f t="shared" si="0"/>
        <v>1E-05</v>
      </c>
      <c r="F6" s="6">
        <f t="shared" si="1"/>
        <v>9.999999999999999E-10</v>
      </c>
      <c r="G6" s="5">
        <f t="shared" si="2"/>
        <v>0.9090909090909091</v>
      </c>
      <c r="H6" s="5">
        <f t="shared" si="3"/>
        <v>0.9089000381760918</v>
      </c>
      <c r="I6" s="5">
        <f t="shared" si="4"/>
        <v>22.722500954402296</v>
      </c>
      <c r="J6" s="5">
        <v>5</v>
      </c>
    </row>
    <row r="7" spans="2:10" ht="12.75">
      <c r="B7" s="3" t="s">
        <v>4</v>
      </c>
      <c r="C7" s="1">
        <v>1E-14</v>
      </c>
      <c r="E7" s="6">
        <f t="shared" si="0"/>
        <v>3.1622776601683767E-06</v>
      </c>
      <c r="F7" s="6">
        <f t="shared" si="1"/>
        <v>3.162277660168382E-09</v>
      </c>
      <c r="G7" s="5">
        <f t="shared" si="2"/>
        <v>0.9693465699682846</v>
      </c>
      <c r="H7" s="5">
        <f t="shared" si="3"/>
        <v>0.9692843580032056</v>
      </c>
      <c r="I7" s="5">
        <f t="shared" si="4"/>
        <v>24.23210895008014</v>
      </c>
      <c r="J7" s="5">
        <v>5.5</v>
      </c>
    </row>
    <row r="8" spans="5:10" ht="12.75">
      <c r="E8" s="6">
        <f t="shared" si="0"/>
        <v>1E-06</v>
      </c>
      <c r="F8" s="6">
        <f t="shared" si="1"/>
        <v>1E-08</v>
      </c>
      <c r="G8" s="5">
        <f t="shared" si="2"/>
        <v>0.9900990099009901</v>
      </c>
      <c r="H8" s="5">
        <f t="shared" si="3"/>
        <v>0.9900793081158398</v>
      </c>
      <c r="I8" s="5">
        <f t="shared" si="4"/>
        <v>24.751982702895997</v>
      </c>
      <c r="J8" s="5">
        <v>6</v>
      </c>
    </row>
    <row r="9" spans="5:10" ht="12.75">
      <c r="E9" s="6">
        <f t="shared" si="0"/>
        <v>1E-07</v>
      </c>
      <c r="F9" s="6">
        <f t="shared" si="1"/>
        <v>1.0000000000000001E-07</v>
      </c>
      <c r="G9" s="5">
        <f t="shared" si="2"/>
        <v>0.9990009990009989</v>
      </c>
      <c r="H9" s="5">
        <f t="shared" si="3"/>
        <v>0.9990009990009989</v>
      </c>
      <c r="I9" s="5">
        <f t="shared" si="4"/>
        <v>24.975024975024976</v>
      </c>
      <c r="J9" s="5">
        <v>7</v>
      </c>
    </row>
    <row r="10" spans="5:10" ht="12.75">
      <c r="E10" s="6">
        <f t="shared" si="0"/>
        <v>1E-08</v>
      </c>
      <c r="F10" s="6">
        <f t="shared" si="1"/>
        <v>1E-06</v>
      </c>
      <c r="G10" s="5">
        <f t="shared" si="2"/>
        <v>0.9999000099990002</v>
      </c>
      <c r="H10" s="5">
        <f t="shared" si="3"/>
        <v>0.9999198092051114</v>
      </c>
      <c r="I10" s="5">
        <f t="shared" si="4"/>
        <v>24.997995230127785</v>
      </c>
      <c r="J10" s="5">
        <v>8</v>
      </c>
    </row>
    <row r="11" spans="5:10" ht="12.75">
      <c r="E11" s="6">
        <f t="shared" si="0"/>
        <v>1E-09</v>
      </c>
      <c r="F11" s="6">
        <f t="shared" si="1"/>
        <v>9.999999999999999E-06</v>
      </c>
      <c r="G11" s="5">
        <f t="shared" si="2"/>
        <v>0.9999900000999989</v>
      </c>
      <c r="H11" s="5">
        <f t="shared" si="3"/>
        <v>1.0001899990980088</v>
      </c>
      <c r="I11" s="5">
        <f t="shared" si="4"/>
        <v>25.00474997745022</v>
      </c>
      <c r="J11" s="5">
        <v>9</v>
      </c>
    </row>
    <row r="12" spans="5:10" ht="12.75">
      <c r="E12" s="6">
        <f t="shared" si="0"/>
        <v>1E-10</v>
      </c>
      <c r="F12" s="6">
        <f t="shared" si="1"/>
        <v>9.999999999999999E-05</v>
      </c>
      <c r="G12" s="5">
        <f t="shared" si="2"/>
        <v>0.9999990000010001</v>
      </c>
      <c r="H12" s="5">
        <f t="shared" si="3"/>
        <v>1.002000998997997</v>
      </c>
      <c r="I12" s="5">
        <f t="shared" si="4"/>
        <v>25.050024974949924</v>
      </c>
      <c r="J12" s="5">
        <v>10</v>
      </c>
    </row>
    <row r="13" spans="5:10" ht="12.75">
      <c r="E13" s="6">
        <f t="shared" si="0"/>
        <v>1E-11</v>
      </c>
      <c r="F13" s="6">
        <f t="shared" si="1"/>
        <v>0.001</v>
      </c>
      <c r="G13" s="5">
        <f t="shared" si="2"/>
        <v>0.99999990000001</v>
      </c>
      <c r="H13" s="5">
        <f t="shared" si="3"/>
        <v>1.0202019189878686</v>
      </c>
      <c r="I13" s="5">
        <f t="shared" si="4"/>
        <v>25.505047974696716</v>
      </c>
      <c r="J13" s="5">
        <v>11</v>
      </c>
    </row>
    <row r="14" spans="5:10" ht="12.75">
      <c r="E14" s="6">
        <f t="shared" si="0"/>
        <v>1E-12</v>
      </c>
      <c r="F14" s="6">
        <f t="shared" si="1"/>
        <v>0.01</v>
      </c>
      <c r="G14" s="5">
        <f>$C$6/(E14+$C$6)</f>
        <v>0.9999999900000002</v>
      </c>
      <c r="H14" s="5">
        <f t="shared" si="3"/>
        <v>1.2222222110864198</v>
      </c>
      <c r="I14" s="5">
        <f t="shared" si="4"/>
        <v>30.555555277160494</v>
      </c>
      <c r="J14" s="5">
        <v>12</v>
      </c>
    </row>
    <row r="15" spans="5:10" ht="12.75">
      <c r="E15" s="6">
        <f t="shared" si="0"/>
        <v>6.309573444801928E-13</v>
      </c>
      <c r="F15" s="6">
        <f t="shared" si="1"/>
        <v>0.015848931924611145</v>
      </c>
      <c r="G15" s="5">
        <f>$C$6/(E15+$C$6)</f>
        <v>0.9999999936904266</v>
      </c>
      <c r="H15" s="5">
        <f>(G15-(E15-F15)/$C$3)/(1+(E15-F15)/$C$4)</f>
        <v>1.3766780855160154</v>
      </c>
      <c r="I15" s="5">
        <f t="shared" si="4"/>
        <v>34.41695213790039</v>
      </c>
      <c r="J15" s="5">
        <v>12.2</v>
      </c>
    </row>
    <row r="16" spans="5:10" ht="12.75">
      <c r="E16" s="6">
        <f t="shared" si="0"/>
        <v>4.466835921509619E-13</v>
      </c>
      <c r="F16" s="6">
        <f t="shared" si="1"/>
        <v>0.022387211385683458</v>
      </c>
      <c r="G16" s="5">
        <f>$C$6/(E16+$C$6)</f>
        <v>0.9999999955331641</v>
      </c>
      <c r="H16" s="5">
        <f>(G16-(E16-F16)/$C$3)/(1+(E16-F16)/$C$4)</f>
        <v>1.5768949051171333</v>
      </c>
      <c r="I16" s="5">
        <f t="shared" si="4"/>
        <v>39.42237262792833</v>
      </c>
      <c r="J16" s="5">
        <v>12.35</v>
      </c>
    </row>
    <row r="17" spans="5:10" ht="12.75">
      <c r="E17" s="6">
        <f t="shared" si="0"/>
        <v>3.1622776601683746E-13</v>
      </c>
      <c r="F17" s="6">
        <f t="shared" si="1"/>
        <v>0.03162277660168384</v>
      </c>
      <c r="G17" s="5">
        <f>$C$6/(E17+$C$6)</f>
        <v>0.9999999968377223</v>
      </c>
      <c r="H17" s="5">
        <f>(G17-(E17-F17)/$C$3)/(1+(E17-F17)/$C$4)</f>
        <v>1.9249505865102505</v>
      </c>
      <c r="I17" s="5">
        <f t="shared" si="4"/>
        <v>48.123764662756265</v>
      </c>
      <c r="J17" s="5">
        <v>12.5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18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5" max="5" width="9.140625" style="5" customWidth="1"/>
    <col min="6" max="9" width="9.140625" style="4" customWidth="1"/>
    <col min="10" max="10" width="9.57421875" style="5" customWidth="1"/>
  </cols>
  <sheetData>
    <row r="2" spans="5:10" ht="12.75"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7" t="s">
        <v>5</v>
      </c>
    </row>
    <row r="3" spans="2:10" ht="12.75">
      <c r="B3" s="3" t="s">
        <v>0</v>
      </c>
      <c r="C3" s="2">
        <v>0.1</v>
      </c>
      <c r="E3" s="6">
        <f aca="true" t="shared" si="0" ref="E3:E17">10^-J3</f>
        <v>0.1</v>
      </c>
      <c r="F3" s="6">
        <f>$C$7/E3</f>
        <v>9.999999999999999E-14</v>
      </c>
      <c r="G3" s="5">
        <f>$C$6/(E3+$C$6)</f>
        <v>0.09090909090909091</v>
      </c>
      <c r="H3" s="5">
        <f>(G3-(E3-F3)/$C$3)/(1+(E3-F3)/$C$4)</f>
        <v>-0.4545454545451818</v>
      </c>
      <c r="I3" s="5">
        <f>H3*$C$3*$C$5/$C$4</f>
        <v>-11.363636363629546</v>
      </c>
      <c r="J3" s="5">
        <v>1</v>
      </c>
    </row>
    <row r="4" spans="2:10" ht="12.75">
      <c r="B4" s="3" t="s">
        <v>1</v>
      </c>
      <c r="C4" s="2">
        <v>0.1</v>
      </c>
      <c r="E4" s="6">
        <f t="shared" si="0"/>
        <v>0.0794328234724281</v>
      </c>
      <c r="F4" s="6">
        <f aca="true" t="shared" si="1" ref="F4:F67">$C$7/E4</f>
        <v>1.258925411794168E-13</v>
      </c>
      <c r="G4" s="5">
        <f aca="true" t="shared" si="2" ref="G4:G13">$C$6/(E4+$C$6)</f>
        <v>0.11181576977811702</v>
      </c>
      <c r="H4" s="5">
        <f aca="true" t="shared" si="3" ref="H4:H17">(G4-(E4-F4)/$C$3)/(1+(E4-F4)/$C$4)</f>
        <v>-0.3803721369018415</v>
      </c>
      <c r="I4" s="5">
        <f aca="true" t="shared" si="4" ref="I4:I67">H4*$C$3*$C$5/$C$4</f>
        <v>-9.509303422546038</v>
      </c>
      <c r="J4" s="5">
        <v>1.1</v>
      </c>
    </row>
    <row r="5" spans="2:10" ht="12.75">
      <c r="B5" s="3" t="s">
        <v>3</v>
      </c>
      <c r="C5" s="2">
        <v>25</v>
      </c>
      <c r="E5" s="6">
        <f t="shared" si="0"/>
        <v>0.06309573444801932</v>
      </c>
      <c r="F5" s="6">
        <f t="shared" si="1"/>
        <v>1.5848931924611137E-13</v>
      </c>
      <c r="G5" s="5">
        <f t="shared" si="2"/>
        <v>0.13680688860321003</v>
      </c>
      <c r="H5" s="5">
        <f t="shared" si="3"/>
        <v>-0.3029818391929622</v>
      </c>
      <c r="I5" s="5">
        <f t="shared" si="4"/>
        <v>-7.574545979824054</v>
      </c>
      <c r="J5" s="5">
        <v>1.2</v>
      </c>
    </row>
    <row r="6" spans="2:10" ht="12.75">
      <c r="B6" s="3" t="s">
        <v>2</v>
      </c>
      <c r="C6" s="1">
        <v>0.01</v>
      </c>
      <c r="E6" s="6">
        <f t="shared" si="0"/>
        <v>0.050118723362727206</v>
      </c>
      <c r="F6" s="6">
        <f t="shared" si="1"/>
        <v>1.9952623149688805E-13</v>
      </c>
      <c r="G6" s="5">
        <f t="shared" si="2"/>
        <v>0.16633753081656197</v>
      </c>
      <c r="H6" s="5">
        <f t="shared" si="3"/>
        <v>-0.2230565883511232</v>
      </c>
      <c r="I6" s="5">
        <f t="shared" si="4"/>
        <v>-5.576414708778079</v>
      </c>
      <c r="J6" s="5">
        <v>1.3</v>
      </c>
    </row>
    <row r="7" spans="2:10" ht="12.75">
      <c r="B7" s="3" t="s">
        <v>4</v>
      </c>
      <c r="C7" s="1">
        <v>1E-14</v>
      </c>
      <c r="E7" s="6">
        <f t="shared" si="0"/>
        <v>0.03981071705534973</v>
      </c>
      <c r="F7" s="6">
        <f t="shared" si="1"/>
        <v>2.51188643150958E-13</v>
      </c>
      <c r="G7" s="5">
        <f t="shared" si="2"/>
        <v>0.20076000891310172</v>
      </c>
      <c r="H7" s="5">
        <f t="shared" si="3"/>
        <v>-0.14115310027350075</v>
      </c>
      <c r="I7" s="5">
        <f t="shared" si="4"/>
        <v>-3.528827506837519</v>
      </c>
      <c r="J7" s="5">
        <v>1.4</v>
      </c>
    </row>
    <row r="8" spans="5:10" ht="12.75">
      <c r="E8" s="6">
        <f t="shared" si="0"/>
        <v>0.031622776601683784</v>
      </c>
      <c r="F8" s="6">
        <f t="shared" si="1"/>
        <v>3.16227766016838E-13</v>
      </c>
      <c r="G8" s="5">
        <f t="shared" si="2"/>
        <v>0.24025307335204218</v>
      </c>
      <c r="H8" s="5">
        <f t="shared" si="3"/>
        <v>-0.05772153925283781</v>
      </c>
      <c r="I8" s="5">
        <f t="shared" si="4"/>
        <v>-1.4430384813209454</v>
      </c>
      <c r="J8" s="5">
        <v>1.5</v>
      </c>
    </row>
    <row r="9" spans="5:10" ht="12.75">
      <c r="E9" s="6">
        <f t="shared" si="0"/>
        <v>0.02511886431509578</v>
      </c>
      <c r="F9" s="6">
        <f t="shared" si="1"/>
        <v>3.981071705534976E-13</v>
      </c>
      <c r="G9" s="5">
        <f t="shared" si="2"/>
        <v>0.28474724895080156</v>
      </c>
      <c r="H9" s="5">
        <f t="shared" si="3"/>
        <v>0.026821379803623056</v>
      </c>
      <c r="I9" s="5">
        <f t="shared" si="4"/>
        <v>0.6705344950905764</v>
      </c>
      <c r="J9" s="5">
        <v>1.6</v>
      </c>
    </row>
    <row r="10" spans="5:10" ht="12.75">
      <c r="E10" s="6">
        <f t="shared" si="0"/>
        <v>0.019952623149688792</v>
      </c>
      <c r="F10" s="6">
        <f t="shared" si="1"/>
        <v>5.011872336272724E-13</v>
      </c>
      <c r="G10" s="5">
        <f t="shared" si="2"/>
        <v>0.33386057541687797</v>
      </c>
      <c r="H10" s="5">
        <f t="shared" si="3"/>
        <v>0.11198950085312222</v>
      </c>
      <c r="I10" s="5">
        <f t="shared" si="4"/>
        <v>2.7997375213280553</v>
      </c>
      <c r="J10" s="5">
        <v>1.7</v>
      </c>
    </row>
    <row r="11" spans="5:10" ht="12.75">
      <c r="E11" s="6">
        <f t="shared" si="0"/>
        <v>0.015848931924611124</v>
      </c>
      <c r="F11" s="6">
        <f t="shared" si="1"/>
        <v>6.309573444801936E-13</v>
      </c>
      <c r="G11" s="5">
        <f t="shared" si="2"/>
        <v>0.38686317984685714</v>
      </c>
      <c r="H11" s="5">
        <f t="shared" si="3"/>
        <v>0.19713074330017472</v>
      </c>
      <c r="I11" s="5">
        <f t="shared" si="4"/>
        <v>4.9282685825043675</v>
      </c>
      <c r="J11" s="5">
        <v>1.8</v>
      </c>
    </row>
    <row r="12" spans="5:10" ht="12.75">
      <c r="E12" s="6">
        <f t="shared" si="0"/>
        <v>0.012589254117941664</v>
      </c>
      <c r="F12" s="6">
        <f t="shared" si="1"/>
        <v>7.94328234724282E-13</v>
      </c>
      <c r="G12" s="5">
        <f t="shared" si="2"/>
        <v>0.4426883662377074</v>
      </c>
      <c r="H12" s="5">
        <f t="shared" si="3"/>
        <v>0.28137305602594453</v>
      </c>
      <c r="I12" s="5">
        <f t="shared" si="4"/>
        <v>7.034326400648614</v>
      </c>
      <c r="J12" s="5">
        <v>1.9</v>
      </c>
    </row>
    <row r="13" spans="5:10" ht="12.75">
      <c r="E13" s="6">
        <f t="shared" si="0"/>
        <v>0.01</v>
      </c>
      <c r="F13" s="6">
        <f t="shared" si="1"/>
        <v>1E-12</v>
      </c>
      <c r="G13" s="5">
        <f t="shared" si="2"/>
        <v>0.5</v>
      </c>
      <c r="H13" s="5">
        <f t="shared" si="3"/>
        <v>0.36363636364876034</v>
      </c>
      <c r="I13" s="5">
        <f t="shared" si="4"/>
        <v>9.09090909121901</v>
      </c>
      <c r="J13" s="5">
        <v>2</v>
      </c>
    </row>
    <row r="14" spans="5:10" ht="12.75">
      <c r="E14" s="6">
        <f t="shared" si="0"/>
        <v>0.007943282347242812</v>
      </c>
      <c r="F14" s="6">
        <f t="shared" si="1"/>
        <v>1.2589254117941677E-12</v>
      </c>
      <c r="G14" s="5">
        <f>$C$6/(E14+$C$6)</f>
        <v>0.5573116337622929</v>
      </c>
      <c r="H14" s="5">
        <f t="shared" si="3"/>
        <v>0.4427128765370862</v>
      </c>
      <c r="I14" s="5">
        <f t="shared" si="4"/>
        <v>11.067821913427155</v>
      </c>
      <c r="J14" s="5">
        <v>2.1</v>
      </c>
    </row>
    <row r="15" spans="5:10" ht="12.75">
      <c r="E15" s="6">
        <f t="shared" si="0"/>
        <v>0.006683439175686148</v>
      </c>
      <c r="F15" s="6">
        <f t="shared" si="1"/>
        <v>1.496235656094433E-12</v>
      </c>
      <c r="G15" s="5">
        <f>$C$6/(E15+$C$6)</f>
        <v>0.5993967967092568</v>
      </c>
      <c r="H15" s="5">
        <f t="shared" si="3"/>
        <v>0.4991987595167454</v>
      </c>
      <c r="I15" s="5">
        <f t="shared" si="4"/>
        <v>12.479968987918637</v>
      </c>
      <c r="J15" s="5">
        <v>2.175</v>
      </c>
    </row>
    <row r="16" spans="5:10" ht="12.75">
      <c r="E16" s="6">
        <f t="shared" si="0"/>
        <v>0.005011872336272721</v>
      </c>
      <c r="F16" s="6">
        <f t="shared" si="1"/>
        <v>1.9952623149688803E-12</v>
      </c>
      <c r="G16" s="5">
        <f>$C$6/(E16+$C$6)</f>
        <v>0.6661394245831221</v>
      </c>
      <c r="H16" s="5">
        <f t="shared" si="3"/>
        <v>0.5866200530921007</v>
      </c>
      <c r="I16" s="5">
        <f t="shared" si="4"/>
        <v>14.665501327302518</v>
      </c>
      <c r="J16" s="5">
        <v>2.3</v>
      </c>
    </row>
    <row r="17" spans="5:10" ht="12.75">
      <c r="E17" s="6">
        <f t="shared" si="0"/>
        <v>0.003981071705534972</v>
      </c>
      <c r="F17" s="6">
        <f t="shared" si="1"/>
        <v>2.5118864315095807E-12</v>
      </c>
      <c r="G17" s="5">
        <f>$C$6/(E17+$C$6)</f>
        <v>0.7152527510491986</v>
      </c>
      <c r="H17" s="5">
        <f t="shared" si="3"/>
        <v>0.6495817199769546</v>
      </c>
      <c r="I17" s="5">
        <f t="shared" si="4"/>
        <v>16.239542999423865</v>
      </c>
      <c r="J17" s="5">
        <v>2.4</v>
      </c>
    </row>
    <row r="18" spans="5:10" ht="12.75">
      <c r="E18" s="6">
        <f aca="true" t="shared" si="5" ref="E18:E81">10^-J18</f>
        <v>0.0031622776601683764</v>
      </c>
      <c r="F18" s="6">
        <f t="shared" si="1"/>
        <v>3.1622776601683822E-12</v>
      </c>
      <c r="G18" s="5">
        <f aca="true" t="shared" si="6" ref="G18:G81">$C$6/(E18+$C$6)</f>
        <v>0.7597469266479581</v>
      </c>
      <c r="H18" s="5">
        <f aca="true" t="shared" si="7" ref="H18:H81">(G18-(E18-F18)/$C$3)/(1+(E18-F18)/$C$4)</f>
        <v>0.7058046474107174</v>
      </c>
      <c r="I18" s="5">
        <f t="shared" si="4"/>
        <v>17.645116185267934</v>
      </c>
      <c r="J18" s="5">
        <v>2.5</v>
      </c>
    </row>
    <row r="19" spans="5:10" ht="12.75">
      <c r="E19" s="6">
        <f t="shared" si="5"/>
        <v>0.0025118864315095777</v>
      </c>
      <c r="F19" s="6">
        <f t="shared" si="1"/>
        <v>3.981071705534976E-12</v>
      </c>
      <c r="G19" s="5">
        <f t="shared" si="6"/>
        <v>0.7992399910868984</v>
      </c>
      <c r="H19" s="5">
        <f t="shared" si="7"/>
        <v>0.7551525523421946</v>
      </c>
      <c r="I19" s="5">
        <f t="shared" si="4"/>
        <v>18.878813808554867</v>
      </c>
      <c r="J19" s="5">
        <v>2.6</v>
      </c>
    </row>
    <row r="20" spans="5:10" ht="12.75">
      <c r="E20" s="6">
        <f t="shared" si="5"/>
        <v>0.001995262314968878</v>
      </c>
      <c r="F20" s="6">
        <f t="shared" si="1"/>
        <v>5.011872336272727E-12</v>
      </c>
      <c r="G20" s="5">
        <f t="shared" si="6"/>
        <v>0.8336624691834382</v>
      </c>
      <c r="H20" s="5">
        <f t="shared" si="7"/>
        <v>0.7977918068498677</v>
      </c>
      <c r="I20" s="5">
        <f t="shared" si="4"/>
        <v>19.944795171246692</v>
      </c>
      <c r="J20" s="5">
        <v>2.7</v>
      </c>
    </row>
    <row r="21" spans="5:10" ht="12.75">
      <c r="E21" s="6">
        <f t="shared" si="5"/>
        <v>0.0015848931924611134</v>
      </c>
      <c r="F21" s="6">
        <f t="shared" si="1"/>
        <v>6.309573444801933E-12</v>
      </c>
      <c r="G21" s="5">
        <f t="shared" si="6"/>
        <v>0.86319311139679</v>
      </c>
      <c r="H21" s="5">
        <f t="shared" si="7"/>
        <v>0.8341242018953936</v>
      </c>
      <c r="I21" s="5">
        <f t="shared" si="4"/>
        <v>20.85310504738484</v>
      </c>
      <c r="J21" s="5">
        <v>2.8</v>
      </c>
    </row>
    <row r="22" spans="5:10" ht="12.75">
      <c r="E22" s="6">
        <f t="shared" si="5"/>
        <v>0.0012589254117941662</v>
      </c>
      <c r="F22" s="6">
        <f t="shared" si="1"/>
        <v>7.943282347242821E-12</v>
      </c>
      <c r="G22" s="5">
        <f t="shared" si="6"/>
        <v>0.8881842302218832</v>
      </c>
      <c r="H22" s="5">
        <f t="shared" si="7"/>
        <v>0.864708935722199</v>
      </c>
      <c r="I22" s="5">
        <f t="shared" si="4"/>
        <v>21.617723393054973</v>
      </c>
      <c r="J22" s="5">
        <v>2.9</v>
      </c>
    </row>
    <row r="23" spans="5:10" ht="12.75">
      <c r="E23" s="6">
        <f t="shared" si="5"/>
        <v>0.001</v>
      </c>
      <c r="F23" s="6">
        <f t="shared" si="1"/>
        <v>1E-11</v>
      </c>
      <c r="G23" s="5">
        <f t="shared" si="6"/>
        <v>0.9090909090909092</v>
      </c>
      <c r="H23" s="5">
        <f t="shared" si="7"/>
        <v>0.8901890190890377</v>
      </c>
      <c r="I23" s="5">
        <f t="shared" si="4"/>
        <v>22.254725477225943</v>
      </c>
      <c r="J23" s="5">
        <v>3</v>
      </c>
    </row>
    <row r="24" spans="5:10" ht="12.75">
      <c r="E24" s="6">
        <f t="shared" si="5"/>
        <v>0.000794328234724281</v>
      </c>
      <c r="F24" s="6">
        <f t="shared" si="1"/>
        <v>1.2589254117941681E-11</v>
      </c>
      <c r="G24" s="5">
        <f t="shared" si="6"/>
        <v>0.9264124438824266</v>
      </c>
      <c r="H24" s="5">
        <f t="shared" si="7"/>
        <v>0.9112309966855605</v>
      </c>
      <c r="I24" s="5">
        <f t="shared" si="4"/>
        <v>22.780774917139013</v>
      </c>
      <c r="J24" s="5">
        <v>3.1</v>
      </c>
    </row>
    <row r="25" spans="5:10" ht="12.75">
      <c r="E25" s="6">
        <f t="shared" si="5"/>
        <v>0.0006309573444801924</v>
      </c>
      <c r="F25" s="6">
        <f t="shared" si="1"/>
        <v>1.5848931924611156E-11</v>
      </c>
      <c r="G25" s="5">
        <f t="shared" si="6"/>
        <v>0.9406490568972324</v>
      </c>
      <c r="H25" s="5">
        <f t="shared" si="7"/>
        <v>0.9284811636638222</v>
      </c>
      <c r="I25" s="5">
        <f t="shared" si="4"/>
        <v>23.212029091595554</v>
      </c>
      <c r="J25" s="5">
        <v>3.2</v>
      </c>
    </row>
    <row r="26" spans="5:10" ht="12.75">
      <c r="E26" s="6">
        <f t="shared" si="5"/>
        <v>0.0005011872336272721</v>
      </c>
      <c r="F26" s="6">
        <f t="shared" si="1"/>
        <v>1.9952623149688802E-11</v>
      </c>
      <c r="G26" s="5">
        <f t="shared" si="6"/>
        <v>0.952273278965796</v>
      </c>
      <c r="H26" s="5">
        <f t="shared" si="7"/>
        <v>0.9425375292483718</v>
      </c>
      <c r="I26" s="5">
        <f t="shared" si="4"/>
        <v>23.563438231209293</v>
      </c>
      <c r="J26" s="5">
        <v>3.3</v>
      </c>
    </row>
    <row r="27" spans="5:10" ht="12.75">
      <c r="E27" s="6">
        <f t="shared" si="5"/>
        <v>0.0003981071705534971</v>
      </c>
      <c r="F27" s="6">
        <f t="shared" si="1"/>
        <v>2.511886431509581E-11</v>
      </c>
      <c r="G27" s="5">
        <f t="shared" si="6"/>
        <v>0.9617134961177454</v>
      </c>
      <c r="H27" s="5">
        <f t="shared" si="7"/>
        <v>0.953934742291553</v>
      </c>
      <c r="I27" s="5">
        <f t="shared" si="4"/>
        <v>23.848368557288822</v>
      </c>
      <c r="J27" s="5">
        <v>3.4</v>
      </c>
    </row>
    <row r="28" spans="5:10" ht="12.75">
      <c r="E28" s="6">
        <f t="shared" si="5"/>
        <v>0.00031622776601683783</v>
      </c>
      <c r="F28" s="6">
        <f t="shared" si="1"/>
        <v>3.16227766016838E-11</v>
      </c>
      <c r="G28" s="5">
        <f t="shared" si="6"/>
        <v>0.9693465699682845</v>
      </c>
      <c r="H28" s="5">
        <f t="shared" si="7"/>
        <v>0.9631385813095935</v>
      </c>
      <c r="I28" s="5">
        <f t="shared" si="4"/>
        <v>24.078464532739837</v>
      </c>
      <c r="J28" s="5">
        <v>3.5</v>
      </c>
    </row>
    <row r="29" spans="5:10" ht="12.75">
      <c r="E29" s="6">
        <f t="shared" si="5"/>
        <v>0.00025118864315095774</v>
      </c>
      <c r="F29" s="6">
        <f t="shared" si="1"/>
        <v>3.9810717055349766E-11</v>
      </c>
      <c r="G29" s="5">
        <f t="shared" si="6"/>
        <v>0.9754966324496641</v>
      </c>
      <c r="H29" s="5">
        <f t="shared" si="7"/>
        <v>0.9705468433556739</v>
      </c>
      <c r="I29" s="5">
        <f t="shared" si="4"/>
        <v>24.263671083891847</v>
      </c>
      <c r="J29" s="5">
        <v>3.6</v>
      </c>
    </row>
    <row r="30" spans="5:10" ht="12.75">
      <c r="E30" s="6">
        <f t="shared" si="5"/>
        <v>0.00019952623149688758</v>
      </c>
      <c r="F30" s="6">
        <f t="shared" si="1"/>
        <v>5.011872336272732E-11</v>
      </c>
      <c r="G30" s="5">
        <f t="shared" si="6"/>
        <v>0.9804376961274205</v>
      </c>
      <c r="H30" s="5">
        <f t="shared" si="7"/>
        <v>0.9764940729784408</v>
      </c>
      <c r="I30" s="5">
        <f t="shared" si="4"/>
        <v>24.41235182446102</v>
      </c>
      <c r="J30" s="5">
        <v>3.7</v>
      </c>
    </row>
    <row r="31" spans="5:10" ht="12.75">
      <c r="E31" s="6">
        <f t="shared" si="5"/>
        <v>0.0001584893192461112</v>
      </c>
      <c r="F31" s="6">
        <f t="shared" si="1"/>
        <v>6.309573444801939E-11</v>
      </c>
      <c r="G31" s="5">
        <f t="shared" si="6"/>
        <v>0.9843983377581703</v>
      </c>
      <c r="H31" s="5">
        <f t="shared" si="7"/>
        <v>0.9812582562853657</v>
      </c>
      <c r="I31" s="5">
        <f t="shared" si="4"/>
        <v>24.531456407134144</v>
      </c>
      <c r="J31" s="5">
        <v>3.8</v>
      </c>
    </row>
    <row r="32" spans="5:10" ht="12.75">
      <c r="E32" s="6">
        <f t="shared" si="5"/>
        <v>0.00012589254117941672</v>
      </c>
      <c r="F32" s="6">
        <f t="shared" si="1"/>
        <v>7.943282347242815E-11</v>
      </c>
      <c r="G32" s="5">
        <f t="shared" si="6"/>
        <v>0.9875672647455577</v>
      </c>
      <c r="H32" s="5">
        <f t="shared" si="7"/>
        <v>0.9850682135042281</v>
      </c>
      <c r="I32" s="5">
        <f t="shared" si="4"/>
        <v>24.626705337605703</v>
      </c>
      <c r="J32" s="5">
        <v>3.9</v>
      </c>
    </row>
    <row r="33" spans="5:10" ht="12.75">
      <c r="E33" s="6">
        <f t="shared" si="5"/>
        <v>0.0001</v>
      </c>
      <c r="F33" s="6">
        <f t="shared" si="1"/>
        <v>9.999999999999999E-11</v>
      </c>
      <c r="G33" s="5">
        <f t="shared" si="6"/>
        <v>0.9900990099009902</v>
      </c>
      <c r="H33" s="5">
        <f t="shared" si="7"/>
        <v>0.9881109009881129</v>
      </c>
      <c r="I33" s="5">
        <f t="shared" si="4"/>
        <v>24.702772524702823</v>
      </c>
      <c r="J33" s="5">
        <v>4</v>
      </c>
    </row>
    <row r="34" spans="5:10" ht="12.75">
      <c r="E34" s="6">
        <f t="shared" si="5"/>
        <v>7.943282347242815E-05</v>
      </c>
      <c r="F34" s="6">
        <f t="shared" si="1"/>
        <v>1.2589254117941672E-10</v>
      </c>
      <c r="G34" s="5">
        <f t="shared" si="6"/>
        <v>0.9921193161496697</v>
      </c>
      <c r="H34" s="5">
        <f t="shared" si="7"/>
        <v>0.9905381779785439</v>
      </c>
      <c r="I34" s="5">
        <f t="shared" si="4"/>
        <v>24.763454449463598</v>
      </c>
      <c r="J34" s="5">
        <v>4.1</v>
      </c>
    </row>
    <row r="35" spans="5:10" ht="12.75">
      <c r="E35" s="6">
        <f t="shared" si="5"/>
        <v>6.309573444801928E-05</v>
      </c>
      <c r="F35" s="6">
        <f t="shared" si="1"/>
        <v>1.5848931924611148E-10</v>
      </c>
      <c r="G35" s="5">
        <f t="shared" si="6"/>
        <v>0.9937299876585662</v>
      </c>
      <c r="H35" s="5">
        <f t="shared" si="7"/>
        <v>0.9924728254535258</v>
      </c>
      <c r="I35" s="5">
        <f t="shared" si="4"/>
        <v>24.811820636338144</v>
      </c>
      <c r="J35" s="5">
        <v>4.2</v>
      </c>
    </row>
    <row r="36" spans="5:10" ht="12.75">
      <c r="E36" s="6">
        <f t="shared" si="5"/>
        <v>5.011872336272724E-05</v>
      </c>
      <c r="F36" s="6">
        <f t="shared" si="1"/>
        <v>1.9952623149688792E-10</v>
      </c>
      <c r="G36" s="5">
        <f t="shared" si="6"/>
        <v>0.995013121263312</v>
      </c>
      <c r="H36" s="5">
        <f t="shared" si="7"/>
        <v>0.9940137510062109</v>
      </c>
      <c r="I36" s="5">
        <f t="shared" si="4"/>
        <v>24.850343775155274</v>
      </c>
      <c r="J36" s="5">
        <v>4.3</v>
      </c>
    </row>
    <row r="37" spans="5:10" ht="12.75">
      <c r="E37" s="6">
        <f t="shared" si="5"/>
        <v>3.9810717055349634E-05</v>
      </c>
      <c r="F37" s="6">
        <f t="shared" si="1"/>
        <v>2.511886431509586E-10</v>
      </c>
      <c r="G37" s="5">
        <f t="shared" si="6"/>
        <v>0.9960347143808478</v>
      </c>
      <c r="H37" s="5">
        <f t="shared" si="7"/>
        <v>0.9952403998824939</v>
      </c>
      <c r="I37" s="5">
        <f t="shared" si="4"/>
        <v>24.881009997062346</v>
      </c>
      <c r="J37" s="5">
        <v>4.4</v>
      </c>
    </row>
    <row r="38" spans="5:10" ht="12.75">
      <c r="E38" s="6">
        <f t="shared" si="5"/>
        <v>3.162277660168375E-05</v>
      </c>
      <c r="F38" s="6">
        <f t="shared" si="1"/>
        <v>3.1622776601683837E-10</v>
      </c>
      <c r="G38" s="5">
        <f t="shared" si="6"/>
        <v>0.9968476908167397</v>
      </c>
      <c r="H38" s="5">
        <f t="shared" si="7"/>
        <v>0.9962164380646352</v>
      </c>
      <c r="I38" s="5">
        <f t="shared" si="4"/>
        <v>24.90541095161588</v>
      </c>
      <c r="J38" s="5">
        <v>4.5</v>
      </c>
    </row>
    <row r="39" spans="5:10" ht="12.75">
      <c r="E39" s="6">
        <f t="shared" si="5"/>
        <v>2.511886431509579E-05</v>
      </c>
      <c r="F39" s="6">
        <f t="shared" si="1"/>
        <v>3.981071705534974E-10</v>
      </c>
      <c r="G39" s="5">
        <f t="shared" si="6"/>
        <v>0.9974944073327142</v>
      </c>
      <c r="H39" s="5">
        <f t="shared" si="7"/>
        <v>0.9969927933727362</v>
      </c>
      <c r="I39" s="5">
        <f t="shared" si="4"/>
        <v>24.924819834318406</v>
      </c>
      <c r="J39" s="5">
        <v>4.6</v>
      </c>
    </row>
    <row r="40" spans="5:10" ht="12.75">
      <c r="E40" s="6">
        <f t="shared" si="5"/>
        <v>1.995262314968877E-05</v>
      </c>
      <c r="F40" s="6">
        <f t="shared" si="1"/>
        <v>5.01187233627273E-10</v>
      </c>
      <c r="G40" s="5">
        <f t="shared" si="6"/>
        <v>0.9980087108292718</v>
      </c>
      <c r="H40" s="5">
        <f t="shared" si="7"/>
        <v>0.9976101452167637</v>
      </c>
      <c r="I40" s="5">
        <f t="shared" si="4"/>
        <v>24.940253630419093</v>
      </c>
      <c r="J40" s="5">
        <v>4.7</v>
      </c>
    </row>
    <row r="41" spans="5:10" ht="12.75">
      <c r="E41" s="6">
        <f t="shared" si="5"/>
        <v>1.584893192461113E-05</v>
      </c>
      <c r="F41" s="6">
        <f t="shared" si="1"/>
        <v>6.309573444801934E-10</v>
      </c>
      <c r="G41" s="5">
        <f t="shared" si="6"/>
        <v>0.9984176147191983</v>
      </c>
      <c r="H41" s="5">
        <f t="shared" si="7"/>
        <v>0.9981009496670653</v>
      </c>
      <c r="I41" s="5">
        <f t="shared" si="4"/>
        <v>24.952523741676632</v>
      </c>
      <c r="J41" s="5">
        <v>4.8</v>
      </c>
    </row>
    <row r="42" spans="5:10" ht="12.75">
      <c r="E42" s="6">
        <f t="shared" si="5"/>
        <v>1.2589254117941658E-05</v>
      </c>
      <c r="F42" s="6">
        <f t="shared" si="1"/>
        <v>7.943282347242824E-10</v>
      </c>
      <c r="G42" s="5">
        <f t="shared" si="6"/>
        <v>0.9987426574886447</v>
      </c>
      <c r="H42" s="5">
        <f t="shared" si="7"/>
        <v>0.9984910782428591</v>
      </c>
      <c r="I42" s="5">
        <f t="shared" si="4"/>
        <v>24.962276956071474</v>
      </c>
      <c r="J42" s="5">
        <v>4.9</v>
      </c>
    </row>
    <row r="43" spans="5:10" ht="12.75">
      <c r="E43" s="6">
        <f t="shared" si="5"/>
        <v>1E-05</v>
      </c>
      <c r="F43" s="6">
        <f t="shared" si="1"/>
        <v>9.999999999999999E-10</v>
      </c>
      <c r="G43" s="5">
        <f t="shared" si="6"/>
        <v>0.999000999000999</v>
      </c>
      <c r="H43" s="5">
        <f t="shared" si="7"/>
        <v>0.9988011388751228</v>
      </c>
      <c r="I43" s="5">
        <f t="shared" si="4"/>
        <v>24.97002847187807</v>
      </c>
      <c r="J43" s="5">
        <v>5</v>
      </c>
    </row>
    <row r="44" spans="5:10" ht="12.75">
      <c r="E44" s="6">
        <f t="shared" si="5"/>
        <v>7.943282347242806E-06</v>
      </c>
      <c r="F44" s="6">
        <f t="shared" si="1"/>
        <v>1.2589254117941685E-09</v>
      </c>
      <c r="G44" s="5">
        <f t="shared" si="6"/>
        <v>0.9992063022218308</v>
      </c>
      <c r="H44" s="5">
        <f t="shared" si="7"/>
        <v>0.9990475373981971</v>
      </c>
      <c r="I44" s="5">
        <f t="shared" si="4"/>
        <v>24.97618843495493</v>
      </c>
      <c r="J44" s="5">
        <v>5.1</v>
      </c>
    </row>
    <row r="45" spans="5:10" ht="12.75">
      <c r="E45" s="6">
        <f t="shared" si="5"/>
        <v>6.309573444801921E-06</v>
      </c>
      <c r="F45" s="6">
        <f t="shared" si="1"/>
        <v>1.5848931924611163E-09</v>
      </c>
      <c r="G45" s="5">
        <f t="shared" si="6"/>
        <v>0.9993694405116601</v>
      </c>
      <c r="H45" s="5">
        <f t="shared" si="7"/>
        <v>0.9992433284713812</v>
      </c>
      <c r="I45" s="5">
        <f t="shared" si="4"/>
        <v>24.981083211784533</v>
      </c>
      <c r="J45" s="5">
        <v>5.2</v>
      </c>
    </row>
    <row r="46" spans="5:10" ht="12.75">
      <c r="E46" s="6">
        <f t="shared" si="5"/>
        <v>5.011872336272719E-06</v>
      </c>
      <c r="F46" s="6">
        <f t="shared" si="1"/>
        <v>1.995262314968881E-09</v>
      </c>
      <c r="G46" s="5">
        <f t="shared" si="6"/>
        <v>0.9994990638291865</v>
      </c>
      <c r="H46" s="5">
        <f t="shared" si="7"/>
        <v>0.9993988964022588</v>
      </c>
      <c r="I46" s="5">
        <f t="shared" si="4"/>
        <v>24.984972410056468</v>
      </c>
      <c r="J46" s="5">
        <v>5.3</v>
      </c>
    </row>
    <row r="47" spans="5:10" ht="12.75">
      <c r="E47" s="6">
        <f t="shared" si="5"/>
        <v>3.981071705534966E-06</v>
      </c>
      <c r="F47" s="6">
        <f t="shared" si="1"/>
        <v>2.5118864315095845E-09</v>
      </c>
      <c r="G47" s="5">
        <f t="shared" si="6"/>
        <v>0.999602051255695</v>
      </c>
      <c r="H47" s="5">
        <f t="shared" si="7"/>
        <v>0.9995224990569735</v>
      </c>
      <c r="I47" s="5">
        <f t="shared" si="4"/>
        <v>24.988062476424336</v>
      </c>
      <c r="J47" s="5">
        <v>5.4</v>
      </c>
    </row>
    <row r="48" spans="5:10" ht="12.75">
      <c r="E48" s="6">
        <f t="shared" si="5"/>
        <v>3.1622776601683767E-06</v>
      </c>
      <c r="F48" s="6">
        <f t="shared" si="1"/>
        <v>3.162277660168382E-09</v>
      </c>
      <c r="G48" s="5">
        <f t="shared" si="6"/>
        <v>0.9996838722023704</v>
      </c>
      <c r="H48" s="5">
        <f t="shared" si="7"/>
        <v>0.9996207018771855</v>
      </c>
      <c r="I48" s="5">
        <f t="shared" si="4"/>
        <v>24.99051754692964</v>
      </c>
      <c r="J48" s="5">
        <v>5.5</v>
      </c>
    </row>
    <row r="49" spans="5:10" ht="12.75">
      <c r="E49" s="6">
        <f t="shared" si="5"/>
        <v>2.5118864315095806E-06</v>
      </c>
      <c r="F49" s="6">
        <f t="shared" si="1"/>
        <v>3.9810717055349714E-09</v>
      </c>
      <c r="G49" s="5">
        <f t="shared" si="6"/>
        <v>0.9997488744367385</v>
      </c>
      <c r="H49" s="5">
        <f t="shared" si="7"/>
        <v>0.9996987238852623</v>
      </c>
      <c r="I49" s="5">
        <f t="shared" si="4"/>
        <v>24.992468097131553</v>
      </c>
      <c r="J49" s="5">
        <v>5.6</v>
      </c>
    </row>
    <row r="50" spans="5:10" ht="12.75">
      <c r="E50" s="6">
        <f t="shared" si="5"/>
        <v>1.995262314968875E-06</v>
      </c>
      <c r="F50" s="6">
        <f t="shared" si="1"/>
        <v>5.0118723362727346E-09</v>
      </c>
      <c r="G50" s="5">
        <f t="shared" si="6"/>
        <v>0.9998005135712784</v>
      </c>
      <c r="H50" s="5">
        <f t="shared" si="7"/>
        <v>0.99976071332483</v>
      </c>
      <c r="I50" s="5">
        <f t="shared" si="4"/>
        <v>24.994017833120747</v>
      </c>
      <c r="J50" s="5">
        <v>5.7</v>
      </c>
    </row>
    <row r="51" spans="5:10" ht="12.75">
      <c r="E51" s="6">
        <f t="shared" si="5"/>
        <v>1.5848931924611111E-06</v>
      </c>
      <c r="F51" s="6">
        <f t="shared" si="1"/>
        <v>6.309573444801942E-09</v>
      </c>
      <c r="G51" s="5">
        <f t="shared" si="6"/>
        <v>0.9998415357956377</v>
      </c>
      <c r="H51" s="5">
        <f t="shared" si="7"/>
        <v>0.9998099671230851</v>
      </c>
      <c r="I51" s="5">
        <f t="shared" si="4"/>
        <v>24.995249178077128</v>
      </c>
      <c r="J51" s="5">
        <v>5.8</v>
      </c>
    </row>
    <row r="52" spans="5:10" ht="12.75">
      <c r="E52" s="6">
        <f t="shared" si="5"/>
        <v>1.2589254117941642E-06</v>
      </c>
      <c r="F52" s="6">
        <f t="shared" si="1"/>
        <v>7.943282347242834E-09</v>
      </c>
      <c r="G52" s="5">
        <f t="shared" si="6"/>
        <v>0.9998741233057574</v>
      </c>
      <c r="H52" s="5">
        <f t="shared" si="7"/>
        <v>0.9998491055508312</v>
      </c>
      <c r="I52" s="5">
        <f t="shared" si="4"/>
        <v>24.99622763877078</v>
      </c>
      <c r="J52" s="5">
        <v>5.9</v>
      </c>
    </row>
    <row r="53" spans="5:10" ht="12.75">
      <c r="E53" s="6">
        <f t="shared" si="5"/>
        <v>1E-06</v>
      </c>
      <c r="F53" s="6">
        <f t="shared" si="1"/>
        <v>1E-08</v>
      </c>
      <c r="G53" s="5">
        <f t="shared" si="6"/>
        <v>0.9999000099990002</v>
      </c>
      <c r="H53" s="5">
        <f t="shared" si="7"/>
        <v>0.9998802111849094</v>
      </c>
      <c r="I53" s="5">
        <f t="shared" si="4"/>
        <v>24.997005279622737</v>
      </c>
      <c r="J53" s="5">
        <v>6</v>
      </c>
    </row>
    <row r="54" spans="5:10" ht="12.75">
      <c r="E54" s="6">
        <f t="shared" si="5"/>
        <v>7.943282347242811E-07</v>
      </c>
      <c r="F54" s="6">
        <f t="shared" si="1"/>
        <v>1.2589254117941678E-08</v>
      </c>
      <c r="G54" s="5">
        <f t="shared" si="6"/>
        <v>0.9999205734855998</v>
      </c>
      <c r="H54" s="5">
        <f t="shared" si="7"/>
        <v>0.999904939449113</v>
      </c>
      <c r="I54" s="5">
        <f t="shared" si="4"/>
        <v>24.997623486227827</v>
      </c>
      <c r="J54" s="5">
        <v>6.1</v>
      </c>
    </row>
    <row r="55" spans="5:10" ht="12.75">
      <c r="E55" s="6">
        <f t="shared" si="5"/>
        <v>6.309573444801925E-07</v>
      </c>
      <c r="F55" s="6">
        <f t="shared" si="1"/>
        <v>1.5848931924611153E-08</v>
      </c>
      <c r="G55" s="5">
        <f t="shared" si="6"/>
        <v>0.9999369082463726</v>
      </c>
      <c r="H55" s="5">
        <f t="shared" si="7"/>
        <v>0.9999246065418729</v>
      </c>
      <c r="I55" s="5">
        <f t="shared" si="4"/>
        <v>24.99811516354682</v>
      </c>
      <c r="J55" s="5">
        <v>6.2</v>
      </c>
    </row>
    <row r="56" spans="5:10" ht="12.75">
      <c r="E56" s="6">
        <f t="shared" si="5"/>
        <v>5.011872336272722E-07</v>
      </c>
      <c r="F56" s="6">
        <f t="shared" si="1"/>
        <v>1.99526231496888E-08</v>
      </c>
      <c r="G56" s="5">
        <f t="shared" si="6"/>
        <v>0.9999498837883978</v>
      </c>
      <c r="H56" s="5">
        <f t="shared" si="7"/>
        <v>0.9999402593836808</v>
      </c>
      <c r="I56" s="5">
        <f t="shared" si="4"/>
        <v>24.99850648459202</v>
      </c>
      <c r="J56" s="5">
        <v>6.3</v>
      </c>
    </row>
    <row r="57" spans="5:10" ht="12.75">
      <c r="E57" s="6">
        <f t="shared" si="5"/>
        <v>3.981071705534962E-07</v>
      </c>
      <c r="F57" s="6">
        <f t="shared" si="1"/>
        <v>2.5118864315095867E-08</v>
      </c>
      <c r="G57" s="5">
        <f t="shared" si="6"/>
        <v>0.9999601908677747</v>
      </c>
      <c r="H57" s="5">
        <f t="shared" si="7"/>
        <v>0.9999527312779567</v>
      </c>
      <c r="I57" s="5">
        <f t="shared" si="4"/>
        <v>24.998818281948918</v>
      </c>
      <c r="J57" s="5">
        <v>6.4</v>
      </c>
    </row>
    <row r="58" spans="5:10" ht="12.75">
      <c r="E58" s="6">
        <f t="shared" si="5"/>
        <v>3.162277660168306E-07</v>
      </c>
      <c r="F58" s="6">
        <f t="shared" si="1"/>
        <v>3.1622776601684526E-08</v>
      </c>
      <c r="G58" s="5">
        <f t="shared" si="6"/>
        <v>0.9999683782233667</v>
      </c>
      <c r="H58" s="5">
        <f t="shared" si="7"/>
        <v>0.9999626862297751</v>
      </c>
      <c r="I58" s="5">
        <f t="shared" si="4"/>
        <v>24.99906715574438</v>
      </c>
      <c r="J58" s="5">
        <v>6.50000000000001</v>
      </c>
    </row>
    <row r="59" spans="5:10" ht="12.75">
      <c r="E59" s="6">
        <f t="shared" si="5"/>
        <v>2.511886431509578E-07</v>
      </c>
      <c r="F59" s="6">
        <f t="shared" si="1"/>
        <v>3.9810717055349756E-08</v>
      </c>
      <c r="G59" s="5">
        <f t="shared" si="6"/>
        <v>0.9999748817666264</v>
      </c>
      <c r="H59" s="5">
        <f t="shared" si="7"/>
        <v>0.9999706542701349</v>
      </c>
      <c r="I59" s="5">
        <f t="shared" si="4"/>
        <v>24.99926635675337</v>
      </c>
      <c r="J59" s="5">
        <v>6.6</v>
      </c>
    </row>
    <row r="60" spans="5:10" ht="12.75">
      <c r="E60" s="6">
        <f t="shared" si="5"/>
        <v>1.995262314968876E-07</v>
      </c>
      <c r="F60" s="6">
        <f t="shared" si="1"/>
        <v>5.0118723362727316E-08</v>
      </c>
      <c r="G60" s="5">
        <f t="shared" si="6"/>
        <v>0.9999800477749495</v>
      </c>
      <c r="H60" s="5">
        <f t="shared" si="7"/>
        <v>0.9999770596590614</v>
      </c>
      <c r="I60" s="5">
        <f t="shared" si="4"/>
        <v>24.99942649147653</v>
      </c>
      <c r="J60" s="5">
        <v>6.7</v>
      </c>
    </row>
    <row r="61" spans="5:10" ht="12.75">
      <c r="E61" s="6">
        <f t="shared" si="5"/>
        <v>1.5848931924610757E-07</v>
      </c>
      <c r="F61" s="6">
        <f t="shared" si="1"/>
        <v>6.309573444802083E-08</v>
      </c>
      <c r="G61" s="5">
        <f t="shared" si="6"/>
        <v>0.99998415131926</v>
      </c>
      <c r="H61" s="5">
        <f t="shared" si="7"/>
        <v>0.9999822434645025</v>
      </c>
      <c r="I61" s="5">
        <f t="shared" si="4"/>
        <v>24.999556086612564</v>
      </c>
      <c r="J61" s="5">
        <v>6.80000000000001</v>
      </c>
    </row>
    <row r="62" spans="5:10" ht="12.75">
      <c r="E62" s="6">
        <f t="shared" si="5"/>
        <v>1.2589254117941363E-07</v>
      </c>
      <c r="F62" s="6">
        <f t="shared" si="1"/>
        <v>7.94328234724301E-08</v>
      </c>
      <c r="G62" s="5">
        <f t="shared" si="6"/>
        <v>0.9999874109043694</v>
      </c>
      <c r="H62" s="5">
        <f t="shared" si="7"/>
        <v>0.9999864817162957</v>
      </c>
      <c r="I62" s="5">
        <f t="shared" si="4"/>
        <v>24.99966204290739</v>
      </c>
      <c r="J62" s="5">
        <v>6.90000000000001</v>
      </c>
    </row>
    <row r="63" spans="5:10" ht="12.75">
      <c r="E63" s="6">
        <f t="shared" si="5"/>
        <v>9.999999999999745E-08</v>
      </c>
      <c r="F63" s="6">
        <f t="shared" si="1"/>
        <v>1.0000000000000255E-07</v>
      </c>
      <c r="G63" s="5">
        <f t="shared" si="6"/>
        <v>0.999990000099999</v>
      </c>
      <c r="H63" s="5">
        <f t="shared" si="7"/>
        <v>0.999990000099999</v>
      </c>
      <c r="I63" s="5">
        <f t="shared" si="4"/>
        <v>24.999750002499976</v>
      </c>
      <c r="J63" s="5">
        <v>7.00000000000001</v>
      </c>
    </row>
    <row r="64" spans="5:10" ht="12.75">
      <c r="E64" s="6">
        <f t="shared" si="5"/>
        <v>7.943282347242818E-08</v>
      </c>
      <c r="F64" s="6">
        <f t="shared" si="1"/>
        <v>1.2589254117941667E-07</v>
      </c>
      <c r="G64" s="5">
        <f t="shared" si="6"/>
        <v>0.9999920567807479</v>
      </c>
      <c r="H64" s="5">
        <f t="shared" si="7"/>
        <v>0.9999929859718433</v>
      </c>
      <c r="I64" s="5">
        <f t="shared" si="4"/>
        <v>24.99982464929608</v>
      </c>
      <c r="J64" s="5">
        <v>7.1</v>
      </c>
    </row>
    <row r="65" spans="5:10" ht="12.75">
      <c r="E65" s="6">
        <f t="shared" si="5"/>
        <v>6.309573444801784E-08</v>
      </c>
      <c r="F65" s="6">
        <f t="shared" si="1"/>
        <v>1.584893192461151E-07</v>
      </c>
      <c r="G65" s="5">
        <f t="shared" si="6"/>
        <v>0.9999936904663657</v>
      </c>
      <c r="H65" s="5">
        <f t="shared" si="7"/>
        <v>0.9999955983338628</v>
      </c>
      <c r="I65" s="5">
        <f t="shared" si="4"/>
        <v>24.999889958346568</v>
      </c>
      <c r="J65" s="5">
        <v>7.20000000000001</v>
      </c>
    </row>
    <row r="66" spans="5:10" ht="12.75">
      <c r="E66" s="6">
        <f t="shared" si="5"/>
        <v>5.01187233627261E-08</v>
      </c>
      <c r="F66" s="6">
        <f t="shared" si="1"/>
        <v>1.9952623149689245E-07</v>
      </c>
      <c r="G66" s="5">
        <f t="shared" si="6"/>
        <v>0.9999949881527825</v>
      </c>
      <c r="H66" s="5">
        <f t="shared" si="7"/>
        <v>0.9999979762999216</v>
      </c>
      <c r="I66" s="5">
        <f t="shared" si="4"/>
        <v>24.999949407498043</v>
      </c>
      <c r="J66" s="5">
        <v>7.30000000000001</v>
      </c>
    </row>
    <row r="67" spans="5:10" ht="12.75">
      <c r="E67" s="6">
        <f t="shared" si="5"/>
        <v>3.9810717055348723E-08</v>
      </c>
      <c r="F67" s="6">
        <f t="shared" si="1"/>
        <v>2.511886431509643E-07</v>
      </c>
      <c r="G67" s="5">
        <f t="shared" si="6"/>
        <v>0.9999960189441434</v>
      </c>
      <c r="H67" s="5">
        <f t="shared" si="7"/>
        <v>1.0000002465031863</v>
      </c>
      <c r="I67" s="5">
        <f t="shared" si="4"/>
        <v>25.00000616257966</v>
      </c>
      <c r="J67" s="5">
        <v>7.40000000000001</v>
      </c>
    </row>
    <row r="68" spans="5:10" ht="12.75">
      <c r="E68" s="6">
        <f t="shared" si="5"/>
        <v>3.1622776601683024E-08</v>
      </c>
      <c r="F68" s="6">
        <f aca="true" t="shared" si="8" ref="F68:F118">$C$7/E68</f>
        <v>3.1622776601684565E-07</v>
      </c>
      <c r="G68" s="5">
        <f t="shared" si="6"/>
        <v>0.9999968377323397</v>
      </c>
      <c r="H68" s="5">
        <f t="shared" si="7"/>
        <v>1.0000025298393282</v>
      </c>
      <c r="I68" s="5">
        <f aca="true" t="shared" si="9" ref="I68:I118">H68*$C$3*$C$5/$C$4</f>
        <v>25.00006324598321</v>
      </c>
      <c r="J68" s="5">
        <v>7.50000000000001</v>
      </c>
    </row>
    <row r="69" spans="5:10" ht="12.75">
      <c r="E69" s="6">
        <f t="shared" si="5"/>
        <v>2.5118864315095126E-08</v>
      </c>
      <c r="F69" s="6">
        <f t="shared" si="8"/>
        <v>3.9810717055350793E-07</v>
      </c>
      <c r="G69" s="5">
        <f t="shared" si="6"/>
        <v>0.9999974881198781</v>
      </c>
      <c r="H69" s="5">
        <f t="shared" si="7"/>
        <v>1.000004947904458</v>
      </c>
      <c r="I69" s="5">
        <f t="shared" si="9"/>
        <v>25.00012369761145</v>
      </c>
      <c r="J69" s="5">
        <v>7.60000000000001</v>
      </c>
    </row>
    <row r="70" spans="5:10" ht="12.75">
      <c r="E70" s="6">
        <f t="shared" si="5"/>
        <v>1.9952623149688277E-08</v>
      </c>
      <c r="F70" s="6">
        <f t="shared" si="8"/>
        <v>5.011872336272853E-07</v>
      </c>
      <c r="G70" s="5">
        <f t="shared" si="6"/>
        <v>0.9999980047416661</v>
      </c>
      <c r="H70" s="5">
        <f t="shared" si="7"/>
        <v>1.0000076294705913</v>
      </c>
      <c r="I70" s="5">
        <f t="shared" si="9"/>
        <v>25.000190736764782</v>
      </c>
      <c r="J70" s="5">
        <v>7.70000000000001</v>
      </c>
    </row>
    <row r="71" spans="5:10" ht="12.75">
      <c r="E71" s="6">
        <f t="shared" si="5"/>
        <v>1.584893192461074E-08</v>
      </c>
      <c r="F71" s="6">
        <f t="shared" si="8"/>
        <v>6.30957344480209E-07</v>
      </c>
      <c r="G71" s="5">
        <f t="shared" si="6"/>
        <v>0.9999984151093195</v>
      </c>
      <c r="H71" s="5">
        <f t="shared" si="7"/>
        <v>1.000010717343494</v>
      </c>
      <c r="I71" s="5">
        <f t="shared" si="9"/>
        <v>25.000267933587352</v>
      </c>
      <c r="J71" s="5">
        <v>7.80000000000001</v>
      </c>
    </row>
    <row r="72" spans="5:10" ht="12.75">
      <c r="E72" s="6">
        <f t="shared" si="5"/>
        <v>1.2589254117941371E-08</v>
      </c>
      <c r="F72" s="6">
        <f t="shared" si="8"/>
        <v>7.943282347243005E-07</v>
      </c>
      <c r="G72" s="5">
        <f t="shared" si="6"/>
        <v>0.999998741076173</v>
      </c>
      <c r="H72" s="5">
        <f t="shared" si="7"/>
        <v>1.0000143759681677</v>
      </c>
      <c r="I72" s="5">
        <f t="shared" si="9"/>
        <v>25.000359399204193</v>
      </c>
      <c r="J72" s="5">
        <v>7.90000000000001</v>
      </c>
    </row>
    <row r="73" spans="5:10" ht="12.75">
      <c r="E73" s="6">
        <f t="shared" si="5"/>
        <v>9.999999999999734E-09</v>
      </c>
      <c r="F73" s="6">
        <f t="shared" si="8"/>
        <v>1.0000000000000266E-06</v>
      </c>
      <c r="G73" s="5">
        <f t="shared" si="6"/>
        <v>0.9999990000010001</v>
      </c>
      <c r="H73" s="5">
        <f t="shared" si="7"/>
        <v>1.0000188001871217</v>
      </c>
      <c r="I73" s="5">
        <f t="shared" si="9"/>
        <v>25.000470004678046</v>
      </c>
      <c r="J73" s="5">
        <v>8.00000000000001</v>
      </c>
    </row>
    <row r="74" spans="5:10" ht="12.75">
      <c r="E74" s="6">
        <f t="shared" si="5"/>
        <v>7.943282347242612E-09</v>
      </c>
      <c r="F74" s="6">
        <f t="shared" si="8"/>
        <v>1.2589254117941994E-06</v>
      </c>
      <c r="G74" s="5">
        <f t="shared" si="6"/>
        <v>0.9999992056723962</v>
      </c>
      <c r="H74" s="5">
        <f t="shared" si="7"/>
        <v>1.0000242256180434</v>
      </c>
      <c r="I74" s="5">
        <f t="shared" si="9"/>
        <v>25.000605640451088</v>
      </c>
      <c r="J74" s="5">
        <v>8.10000000000001</v>
      </c>
    </row>
    <row r="75" spans="5:10" ht="12.75">
      <c r="E75" s="6">
        <f t="shared" si="5"/>
        <v>6.309573444801777E-09</v>
      </c>
      <c r="F75" s="6">
        <f t="shared" si="8"/>
        <v>1.5848931924611526E-06</v>
      </c>
      <c r="G75" s="5">
        <f t="shared" si="6"/>
        <v>0.9999993690430535</v>
      </c>
      <c r="H75" s="5">
        <f t="shared" si="7"/>
        <v>1.0000309412038668</v>
      </c>
      <c r="I75" s="5">
        <f t="shared" si="9"/>
        <v>25.000773530096673</v>
      </c>
      <c r="J75" s="5">
        <v>8.20000000000001</v>
      </c>
    </row>
    <row r="76" spans="5:10" ht="12.75">
      <c r="E76" s="6">
        <f t="shared" si="5"/>
        <v>5.011872336272604E-09</v>
      </c>
      <c r="F76" s="6">
        <f t="shared" si="8"/>
        <v>1.995262314968927E-06</v>
      </c>
      <c r="G76" s="5">
        <f t="shared" si="6"/>
        <v>0.9999994988130176</v>
      </c>
      <c r="H76" s="5">
        <f t="shared" si="7"/>
        <v>1.0000393046041303</v>
      </c>
      <c r="I76" s="5">
        <f t="shared" si="9"/>
        <v>25.000982615103258</v>
      </c>
      <c r="J76" s="5">
        <v>8.30000000000001</v>
      </c>
    </row>
    <row r="77" spans="5:10" ht="12.75">
      <c r="E77" s="6">
        <f t="shared" si="5"/>
        <v>3.981071705534882E-09</v>
      </c>
      <c r="F77" s="6">
        <f t="shared" si="8"/>
        <v>2.5118864315096373E-06</v>
      </c>
      <c r="G77" s="5">
        <f t="shared" si="6"/>
        <v>0.999999601892988</v>
      </c>
      <c r="H77" s="5">
        <f t="shared" si="7"/>
        <v>1.0000497612481491</v>
      </c>
      <c r="I77" s="5">
        <f t="shared" si="9"/>
        <v>25.00124403120373</v>
      </c>
      <c r="J77" s="5">
        <v>8.40000000000001</v>
      </c>
    </row>
    <row r="78" spans="5:10" ht="12.75">
      <c r="E78" s="6">
        <f t="shared" si="5"/>
        <v>3.1622776601682993E-09</v>
      </c>
      <c r="F78" s="6">
        <f t="shared" si="8"/>
        <v>3.1622776601684592E-06</v>
      </c>
      <c r="G78" s="5">
        <f t="shared" si="6"/>
        <v>0.999999683772334</v>
      </c>
      <c r="H78" s="5">
        <f t="shared" si="7"/>
        <v>1.0000628680660588</v>
      </c>
      <c r="I78" s="5">
        <f t="shared" si="9"/>
        <v>25.001571701651475</v>
      </c>
      <c r="J78" s="5">
        <v>8.50000000000001</v>
      </c>
    </row>
    <row r="79" spans="5:10" ht="12.75">
      <c r="E79" s="6">
        <f t="shared" si="5"/>
        <v>2.5118864315095187E-09</v>
      </c>
      <c r="F79" s="6">
        <f t="shared" si="8"/>
        <v>3.98107170553507E-06</v>
      </c>
      <c r="G79" s="5">
        <f t="shared" si="6"/>
        <v>0.99999974881142</v>
      </c>
      <c r="H79" s="5">
        <f t="shared" si="7"/>
        <v>1.0000793231637215</v>
      </c>
      <c r="I79" s="5">
        <f t="shared" si="9"/>
        <v>25.001983079093037</v>
      </c>
      <c r="J79" s="5">
        <v>8.60000000000001</v>
      </c>
    </row>
    <row r="80" spans="5:10" ht="12.75">
      <c r="E80" s="6">
        <f t="shared" si="5"/>
        <v>1.9952623149688327E-09</v>
      </c>
      <c r="F80" s="6">
        <f t="shared" si="8"/>
        <v>5.01187233627284E-06</v>
      </c>
      <c r="G80" s="5">
        <f t="shared" si="6"/>
        <v>0.9999998004738083</v>
      </c>
      <c r="H80" s="5">
        <f t="shared" si="7"/>
        <v>1.0001000030253162</v>
      </c>
      <c r="I80" s="5">
        <f t="shared" si="9"/>
        <v>25.002500075632906</v>
      </c>
      <c r="J80" s="5">
        <v>8.70000000000001</v>
      </c>
    </row>
    <row r="81" spans="5:10" ht="12.75">
      <c r="E81" s="6">
        <f t="shared" si="5"/>
        <v>1.5848931924610778E-09</v>
      </c>
      <c r="F81" s="6">
        <f t="shared" si="8"/>
        <v>6.3095734448020745E-06</v>
      </c>
      <c r="G81" s="5">
        <f t="shared" si="6"/>
        <v>0.9999998415107059</v>
      </c>
      <c r="H81" s="5">
        <f t="shared" si="7"/>
        <v>1.0001260092303859</v>
      </c>
      <c r="I81" s="5">
        <f t="shared" si="9"/>
        <v>25.003150230759648</v>
      </c>
      <c r="J81" s="5">
        <v>8.80000000000001</v>
      </c>
    </row>
    <row r="82" spans="5:10" ht="12.75">
      <c r="E82" s="6">
        <f aca="true" t="shared" si="10" ref="E82:E98">10^-J82</f>
        <v>1.2589254117941402E-09</v>
      </c>
      <c r="F82" s="6">
        <f t="shared" si="8"/>
        <v>7.943282347242986E-06</v>
      </c>
      <c r="G82" s="5">
        <f aca="true" t="shared" si="11" ref="G82:G98">$C$6/(E82+$C$6)</f>
        <v>0.9999998741074747</v>
      </c>
      <c r="H82" s="5">
        <f aca="true" t="shared" si="12" ref="H82:H98">(G82-(E82-F82)/$C$3)/(1+(E82-F82)/$C$4)</f>
        <v>1.0001587271820613</v>
      </c>
      <c r="I82" s="5">
        <f t="shared" si="9"/>
        <v>25.003968179551535</v>
      </c>
      <c r="J82" s="5">
        <v>8.90000000000001</v>
      </c>
    </row>
    <row r="83" spans="5:10" ht="12.75">
      <c r="E83" s="6">
        <f t="shared" si="10"/>
        <v>9.999999999999724E-10</v>
      </c>
      <c r="F83" s="6">
        <f t="shared" si="8"/>
        <v>1.0000000000000277E-05</v>
      </c>
      <c r="G83" s="5">
        <f t="shared" si="11"/>
        <v>0.99999990000001</v>
      </c>
      <c r="H83" s="5">
        <f t="shared" si="12"/>
        <v>1.0001998999880097</v>
      </c>
      <c r="I83" s="5">
        <f t="shared" si="9"/>
        <v>25.00499749970024</v>
      </c>
      <c r="J83" s="5">
        <v>9.00000000000001</v>
      </c>
    </row>
    <row r="84" spans="5:10" ht="12.75">
      <c r="E84" s="6">
        <f t="shared" si="10"/>
        <v>7.943282347242603E-10</v>
      </c>
      <c r="F84" s="6">
        <f t="shared" si="8"/>
        <v>1.2589254117942008E-05</v>
      </c>
      <c r="G84" s="5">
        <f t="shared" si="11"/>
        <v>0.9999999205671828</v>
      </c>
      <c r="H84" s="5">
        <f t="shared" si="12"/>
        <v>1.0002517214508306</v>
      </c>
      <c r="I84" s="5">
        <f t="shared" si="9"/>
        <v>25.006293036270765</v>
      </c>
      <c r="J84" s="5">
        <v>9.10000000000001</v>
      </c>
    </row>
    <row r="85" spans="5:10" ht="12.75">
      <c r="E85" s="6">
        <f t="shared" si="10"/>
        <v>6.30957344480177E-10</v>
      </c>
      <c r="F85" s="6">
        <f t="shared" si="8"/>
        <v>1.5848931924611544E-05</v>
      </c>
      <c r="G85" s="5">
        <f t="shared" si="11"/>
        <v>0.9999999369042696</v>
      </c>
      <c r="H85" s="5">
        <f t="shared" si="12"/>
        <v>1.0003169531553049</v>
      </c>
      <c r="I85" s="5">
        <f t="shared" si="9"/>
        <v>25.007923828882625</v>
      </c>
      <c r="J85" s="5">
        <v>9.20000000000001</v>
      </c>
    </row>
    <row r="86" spans="5:10" ht="12.75">
      <c r="E86" s="6">
        <f t="shared" si="10"/>
        <v>5.011872336272598E-10</v>
      </c>
      <c r="F86" s="6">
        <f t="shared" si="8"/>
        <v>1.995262314968929E-05</v>
      </c>
      <c r="G86" s="5">
        <f t="shared" si="11"/>
        <v>0.999999949881279</v>
      </c>
      <c r="H86" s="5">
        <f t="shared" si="12"/>
        <v>1.0003990719438491</v>
      </c>
      <c r="I86" s="5">
        <f t="shared" si="9"/>
        <v>25.00997679859623</v>
      </c>
      <c r="J86" s="5">
        <v>9.30000000000001</v>
      </c>
    </row>
    <row r="87" spans="5:10" ht="12.75">
      <c r="E87" s="6">
        <f t="shared" si="10"/>
        <v>3.9810717055348773E-10</v>
      </c>
      <c r="F87" s="6">
        <f t="shared" si="8"/>
        <v>2.51188643150964E-05</v>
      </c>
      <c r="G87" s="5">
        <f t="shared" si="11"/>
        <v>0.9999999601892845</v>
      </c>
      <c r="H87" s="5">
        <f t="shared" si="12"/>
        <v>1.000502455722614</v>
      </c>
      <c r="I87" s="5">
        <f t="shared" si="9"/>
        <v>25.01256139306535</v>
      </c>
      <c r="J87" s="5">
        <v>9.40000000000001</v>
      </c>
    </row>
    <row r="88" spans="5:10" ht="12.75">
      <c r="E88" s="6">
        <f t="shared" si="10"/>
        <v>3.162277660168295E-10</v>
      </c>
      <c r="F88" s="6">
        <f t="shared" si="8"/>
        <v>3.1622776601684636E-05</v>
      </c>
      <c r="G88" s="5">
        <f t="shared" si="11"/>
        <v>0.9999999683772244</v>
      </c>
      <c r="H88" s="5">
        <f t="shared" si="12"/>
        <v>1.0006326176339635</v>
      </c>
      <c r="I88" s="5">
        <f t="shared" si="9"/>
        <v>25.01581544084909</v>
      </c>
      <c r="J88" s="5">
        <v>9.50000000000001</v>
      </c>
    </row>
    <row r="89" spans="5:10" ht="12.75">
      <c r="E89" s="6">
        <f t="shared" si="10"/>
        <v>2.511886431509516E-10</v>
      </c>
      <c r="F89" s="6">
        <f t="shared" si="8"/>
        <v>3.9810717055350745E-05</v>
      </c>
      <c r="G89" s="5">
        <f t="shared" si="11"/>
        <v>0.9999999748811363</v>
      </c>
      <c r="H89" s="5">
        <f t="shared" si="12"/>
        <v>1.0007965012893445</v>
      </c>
      <c r="I89" s="5">
        <f t="shared" si="9"/>
        <v>25.01991253223361</v>
      </c>
      <c r="J89" s="5">
        <v>9.60000000000001</v>
      </c>
    </row>
    <row r="90" spans="5:10" ht="12.75">
      <c r="E90" s="6">
        <f t="shared" si="10"/>
        <v>1.9952623149688306E-10</v>
      </c>
      <c r="F90" s="6">
        <f t="shared" si="8"/>
        <v>5.011872336272846E-05</v>
      </c>
      <c r="G90" s="5">
        <f t="shared" si="11"/>
        <v>0.9999999800473771</v>
      </c>
      <c r="H90" s="5">
        <f t="shared" si="12"/>
        <v>1.0010028531392967</v>
      </c>
      <c r="I90" s="5">
        <f t="shared" si="9"/>
        <v>25.025071328482415</v>
      </c>
      <c r="J90" s="5">
        <v>9.70000000000001</v>
      </c>
    </row>
    <row r="91" spans="5:10" ht="12.75">
      <c r="E91" s="6">
        <f t="shared" si="10"/>
        <v>1.5848931924610762E-10</v>
      </c>
      <c r="F91" s="6">
        <f t="shared" si="8"/>
        <v>6.309573444802081E-05</v>
      </c>
      <c r="G91" s="5">
        <f t="shared" si="11"/>
        <v>0.9999999841510684</v>
      </c>
      <c r="H91" s="5">
        <f t="shared" si="12"/>
        <v>1.001262692373268</v>
      </c>
      <c r="I91" s="5">
        <f t="shared" si="9"/>
        <v>25.0315673093317</v>
      </c>
      <c r="J91" s="5">
        <v>9.80000000000001</v>
      </c>
    </row>
    <row r="92" spans="5:10" ht="12.75">
      <c r="E92" s="6">
        <f t="shared" si="10"/>
        <v>1.2589254117941388E-10</v>
      </c>
      <c r="F92" s="6">
        <f t="shared" si="8"/>
        <v>7.943282347242994E-05</v>
      </c>
      <c r="G92" s="5">
        <f t="shared" si="11"/>
        <v>0.999999987410746</v>
      </c>
      <c r="H92" s="5">
        <f t="shared" si="12"/>
        <v>1.0015899042661913</v>
      </c>
      <c r="I92" s="5">
        <f t="shared" si="9"/>
        <v>25.039747606654785</v>
      </c>
      <c r="J92" s="5">
        <v>9.90000000000001</v>
      </c>
    </row>
    <row r="93" spans="5:10" ht="12.75">
      <c r="E93" s="6">
        <f t="shared" si="10"/>
        <v>1E-10</v>
      </c>
      <c r="F93" s="6">
        <f t="shared" si="8"/>
        <v>9.999999999999999E-05</v>
      </c>
      <c r="G93" s="5">
        <f t="shared" si="11"/>
        <v>0.9999999900000002</v>
      </c>
      <c r="H93" s="5">
        <f t="shared" si="12"/>
        <v>1.0020019899879862</v>
      </c>
      <c r="I93" s="5">
        <f t="shared" si="9"/>
        <v>25.050049749699657</v>
      </c>
      <c r="J93" s="5">
        <v>10</v>
      </c>
    </row>
    <row r="94" spans="5:10" ht="12.75">
      <c r="E94" s="6">
        <f t="shared" si="10"/>
        <v>7.943282347242792E-11</v>
      </c>
      <c r="F94" s="6">
        <f t="shared" si="8"/>
        <v>0.0001258925411794171</v>
      </c>
      <c r="G94" s="5">
        <f t="shared" si="11"/>
        <v>0.9999999920567177</v>
      </c>
      <c r="H94" s="5">
        <f t="shared" si="12"/>
        <v>1.0025210150595691</v>
      </c>
      <c r="I94" s="5">
        <f t="shared" si="9"/>
        <v>25.06302537648923</v>
      </c>
      <c r="J94" s="5">
        <v>10.1</v>
      </c>
    </row>
    <row r="95" spans="5:10" ht="12.75">
      <c r="E95" s="6">
        <f t="shared" si="10"/>
        <v>6.309573444801919E-11</v>
      </c>
      <c r="F95" s="6">
        <f t="shared" si="8"/>
        <v>0.0001584893192461117</v>
      </c>
      <c r="G95" s="5">
        <f t="shared" si="11"/>
        <v>0.9999999936904265</v>
      </c>
      <c r="H95" s="5">
        <f t="shared" si="12"/>
        <v>1.0031748105470544</v>
      </c>
      <c r="I95" s="5">
        <f t="shared" si="9"/>
        <v>25.07937026367636</v>
      </c>
      <c r="J95" s="5">
        <v>10.2</v>
      </c>
    </row>
    <row r="96" spans="5:10" ht="12.75">
      <c r="E96" s="6">
        <f t="shared" si="10"/>
        <v>5.011872336272699E-11</v>
      </c>
      <c r="F96" s="6">
        <f t="shared" si="8"/>
        <v>0.0001995262314968889</v>
      </c>
      <c r="G96" s="5">
        <f t="shared" si="11"/>
        <v>0.9999999949881276</v>
      </c>
      <c r="H96" s="5">
        <f t="shared" si="12"/>
        <v>1.003998496663396</v>
      </c>
      <c r="I96" s="5">
        <f t="shared" si="9"/>
        <v>25.099962416584898</v>
      </c>
      <c r="J96" s="5">
        <v>10.3</v>
      </c>
    </row>
    <row r="97" spans="5:10" ht="12.75">
      <c r="E97" s="6">
        <f t="shared" si="10"/>
        <v>3.981071705534958E-11</v>
      </c>
      <c r="F97" s="6">
        <f t="shared" si="8"/>
        <v>0.00025118864315095893</v>
      </c>
      <c r="G97" s="5">
        <f t="shared" si="11"/>
        <v>0.9999999960189283</v>
      </c>
      <c r="H97" s="5">
        <f t="shared" si="12"/>
        <v>1.0050364189962682</v>
      </c>
      <c r="I97" s="5">
        <f t="shared" si="9"/>
        <v>25.125910474906703</v>
      </c>
      <c r="J97" s="5">
        <v>10.4</v>
      </c>
    </row>
    <row r="98" spans="5:10" ht="12.75">
      <c r="E98" s="6">
        <f t="shared" si="10"/>
        <v>3.162277660168371E-11</v>
      </c>
      <c r="F98" s="6">
        <f t="shared" si="8"/>
        <v>0.00031622776601683875</v>
      </c>
      <c r="G98" s="5">
        <f t="shared" si="11"/>
        <v>0.9999999968377222</v>
      </c>
      <c r="H98" s="5">
        <f t="shared" si="12"/>
        <v>1.0063446149577402</v>
      </c>
      <c r="I98" s="5">
        <f t="shared" si="9"/>
        <v>25.158615373943505</v>
      </c>
      <c r="J98" s="5">
        <v>10.5</v>
      </c>
    </row>
    <row r="99" spans="5:10" ht="12.75">
      <c r="E99" s="6">
        <f aca="true" t="shared" si="13" ref="E99:E118">10^-J99</f>
        <v>2.511886431509576E-11</v>
      </c>
      <c r="F99" s="6">
        <f t="shared" si="8"/>
        <v>0.00039810717055349795</v>
      </c>
      <c r="G99" s="5">
        <f aca="true" t="shared" si="14" ref="G99:G118">$C$6/(E99+$C$6)</f>
        <v>0.9999999974881136</v>
      </c>
      <c r="H99" s="5">
        <f aca="true" t="shared" si="15" ref="H99:H118">(G99-(E99-F99)/$C$3)/(1+(E99-F99)/$C$4)</f>
        <v>1.0079939649424456</v>
      </c>
      <c r="I99" s="5">
        <f t="shared" si="9"/>
        <v>25.19984912356114</v>
      </c>
      <c r="J99" s="5">
        <v>10.6</v>
      </c>
    </row>
    <row r="100" spans="5:10" ht="12.75">
      <c r="E100" s="6">
        <f t="shared" si="13"/>
        <v>1.995262314968878E-11</v>
      </c>
      <c r="F100" s="6">
        <f t="shared" si="8"/>
        <v>0.0005011872336272727</v>
      </c>
      <c r="G100" s="5">
        <f t="shared" si="14"/>
        <v>0.9999999980047377</v>
      </c>
      <c r="H100" s="5">
        <f t="shared" si="15"/>
        <v>1.0100742330461339</v>
      </c>
      <c r="I100" s="5">
        <f t="shared" si="9"/>
        <v>25.251855826153346</v>
      </c>
      <c r="J100" s="5">
        <v>10.7</v>
      </c>
    </row>
    <row r="101" spans="5:10" ht="12.75">
      <c r="E101" s="6">
        <f t="shared" si="13"/>
        <v>1.5848931924611082E-11</v>
      </c>
      <c r="F101" s="6">
        <f t="shared" si="8"/>
        <v>0.0006309573444801954</v>
      </c>
      <c r="G101" s="5">
        <f t="shared" si="14"/>
        <v>0.9999999984151069</v>
      </c>
      <c r="H101" s="5">
        <f t="shared" si="15"/>
        <v>1.0126992719749408</v>
      </c>
      <c r="I101" s="5">
        <f t="shared" si="9"/>
        <v>25.317481799373518</v>
      </c>
      <c r="J101" s="5">
        <v>10.8</v>
      </c>
    </row>
    <row r="102" spans="5:10" ht="12.75">
      <c r="E102" s="6">
        <f t="shared" si="13"/>
        <v>1.258925411794164E-11</v>
      </c>
      <c r="F102" s="6">
        <f t="shared" si="8"/>
        <v>0.0007943282347242835</v>
      </c>
      <c r="G102" s="5">
        <f t="shared" si="14"/>
        <v>0.9999999987410746</v>
      </c>
      <c r="H102" s="5">
        <f t="shared" si="15"/>
        <v>1.0160137650389056</v>
      </c>
      <c r="I102" s="5">
        <f t="shared" si="9"/>
        <v>25.40034412597264</v>
      </c>
      <c r="J102" s="5">
        <v>10.9</v>
      </c>
    </row>
    <row r="103" spans="5:10" ht="12.75">
      <c r="E103" s="6">
        <f t="shared" si="13"/>
        <v>1E-11</v>
      </c>
      <c r="F103" s="6">
        <f t="shared" si="8"/>
        <v>0.001</v>
      </c>
      <c r="G103" s="5">
        <f t="shared" si="14"/>
        <v>0.9999999989999999</v>
      </c>
      <c r="H103" s="5">
        <f t="shared" si="15"/>
        <v>1.0202020189878582</v>
      </c>
      <c r="I103" s="5">
        <f t="shared" si="9"/>
        <v>25.505050474696457</v>
      </c>
      <c r="J103" s="5">
        <v>11</v>
      </c>
    </row>
    <row r="104" spans="5:10" ht="12.75">
      <c r="E104" s="6">
        <f t="shared" si="13"/>
        <v>7.94328234724281E-12</v>
      </c>
      <c r="F104" s="6">
        <f t="shared" si="8"/>
        <v>0.001258925411794168</v>
      </c>
      <c r="G104" s="5">
        <f t="shared" si="14"/>
        <v>0.9999999992056717</v>
      </c>
      <c r="H104" s="5">
        <f t="shared" si="15"/>
        <v>1.025499527309855</v>
      </c>
      <c r="I104" s="5">
        <f t="shared" si="9"/>
        <v>25.637488182746377</v>
      </c>
      <c r="J104" s="5">
        <v>11.1</v>
      </c>
    </row>
    <row r="105" spans="5:10" ht="12.75">
      <c r="E105" s="6">
        <f t="shared" si="13"/>
        <v>6.3095734448019345E-12</v>
      </c>
      <c r="F105" s="6">
        <f t="shared" si="8"/>
        <v>0.001584893192461113</v>
      </c>
      <c r="G105" s="5">
        <f t="shared" si="14"/>
        <v>0.9999999993690427</v>
      </c>
      <c r="H105" s="5">
        <f t="shared" si="15"/>
        <v>1.0322083307312055</v>
      </c>
      <c r="I105" s="5">
        <f t="shared" si="9"/>
        <v>25.80520826828014</v>
      </c>
      <c r="J105" s="5">
        <v>11.2</v>
      </c>
    </row>
    <row r="106" spans="5:10" ht="12.75">
      <c r="E106" s="6">
        <f t="shared" si="13"/>
        <v>5.0118723362726945E-12</v>
      </c>
      <c r="F106" s="6">
        <f t="shared" si="8"/>
        <v>0.001995262314968891</v>
      </c>
      <c r="G106" s="5">
        <f t="shared" si="14"/>
        <v>0.9999999994988127</v>
      </c>
      <c r="H106" s="5">
        <f t="shared" si="15"/>
        <v>1.0407176700213823</v>
      </c>
      <c r="I106" s="5">
        <f t="shared" si="9"/>
        <v>26.017941750534554</v>
      </c>
      <c r="J106" s="5">
        <v>11.3</v>
      </c>
    </row>
    <row r="107" spans="5:10" ht="12.75">
      <c r="E107" s="6">
        <f t="shared" si="13"/>
        <v>3.981071705534953E-12</v>
      </c>
      <c r="F107" s="6">
        <f t="shared" si="8"/>
        <v>0.002511886431509592</v>
      </c>
      <c r="G107" s="5">
        <f t="shared" si="14"/>
        <v>0.9999999996018928</v>
      </c>
      <c r="H107" s="5">
        <f t="shared" si="15"/>
        <v>1.0515321574205219</v>
      </c>
      <c r="I107" s="5">
        <f t="shared" si="9"/>
        <v>26.288303935513046</v>
      </c>
      <c r="J107" s="5">
        <v>11.4</v>
      </c>
    </row>
    <row r="108" spans="5:10" ht="12.75">
      <c r="E108" s="6">
        <f t="shared" si="13"/>
        <v>3.162277660168367E-12</v>
      </c>
      <c r="F108" s="6">
        <f t="shared" si="8"/>
        <v>0.003162277660168392</v>
      </c>
      <c r="G108" s="5">
        <f t="shared" si="14"/>
        <v>0.9999999996837722</v>
      </c>
      <c r="H108" s="5">
        <f t="shared" si="15"/>
        <v>1.0653108636734372</v>
      </c>
      <c r="I108" s="5">
        <f t="shared" si="9"/>
        <v>26.632771591835926</v>
      </c>
      <c r="J108" s="5">
        <v>11.5</v>
      </c>
    </row>
    <row r="109" spans="5:10" ht="12.75">
      <c r="E109" s="6">
        <f t="shared" si="13"/>
        <v>2.5118864315095726E-12</v>
      </c>
      <c r="F109" s="6">
        <f t="shared" si="8"/>
        <v>0.003981071705534985</v>
      </c>
      <c r="G109" s="5">
        <f t="shared" si="14"/>
        <v>0.9999999997488114</v>
      </c>
      <c r="H109" s="5">
        <f t="shared" si="15"/>
        <v>1.0829226437135524</v>
      </c>
      <c r="I109" s="5">
        <f t="shared" si="9"/>
        <v>27.07306609283881</v>
      </c>
      <c r="J109" s="5">
        <v>11.6</v>
      </c>
    </row>
    <row r="110" spans="5:10" ht="12.75">
      <c r="E110" s="6">
        <f t="shared" si="13"/>
        <v>1.995262314968876E-12</v>
      </c>
      <c r="F110" s="6">
        <f t="shared" si="8"/>
        <v>0.005011872336272732</v>
      </c>
      <c r="G110" s="5">
        <f t="shared" si="14"/>
        <v>0.9999999998004738</v>
      </c>
      <c r="H110" s="5">
        <f t="shared" si="15"/>
        <v>1.1055262893893159</v>
      </c>
      <c r="I110" s="5">
        <f t="shared" si="9"/>
        <v>27.638157234732894</v>
      </c>
      <c r="J110" s="5">
        <v>11.7</v>
      </c>
    </row>
    <row r="111" spans="5:10" ht="12.75">
      <c r="E111" s="6">
        <f t="shared" si="13"/>
        <v>1.5848931924611065E-12</v>
      </c>
      <c r="F111" s="6">
        <f t="shared" si="8"/>
        <v>0.00630957344480196</v>
      </c>
      <c r="G111" s="5">
        <f t="shared" si="14"/>
        <v>0.9999999998415107</v>
      </c>
      <c r="H111" s="5">
        <f t="shared" si="15"/>
        <v>1.1346898219418087</v>
      </c>
      <c r="I111" s="5">
        <f t="shared" si="9"/>
        <v>28.367245548545217</v>
      </c>
      <c r="J111" s="5">
        <v>11.8</v>
      </c>
    </row>
    <row r="112" spans="5:10" ht="12.75">
      <c r="E112" s="6">
        <f t="shared" si="13"/>
        <v>1.2589254117941629E-12</v>
      </c>
      <c r="F112" s="6">
        <f t="shared" si="8"/>
        <v>0.007943282347242843</v>
      </c>
      <c r="G112" s="5">
        <f t="shared" si="14"/>
        <v>0.9999999998741075</v>
      </c>
      <c r="H112" s="5">
        <f t="shared" si="15"/>
        <v>1.1725736598505099</v>
      </c>
      <c r="I112" s="5">
        <f t="shared" si="9"/>
        <v>29.314341496262745</v>
      </c>
      <c r="J112" s="5">
        <v>11.9</v>
      </c>
    </row>
    <row r="113" spans="5:10" ht="12.75">
      <c r="E113" s="6">
        <f t="shared" si="13"/>
        <v>1E-12</v>
      </c>
      <c r="F113" s="6">
        <f t="shared" si="8"/>
        <v>0.01</v>
      </c>
      <c r="G113" s="5">
        <f t="shared" si="14"/>
        <v>0.9999999999</v>
      </c>
      <c r="H113" s="5">
        <f t="shared" si="15"/>
        <v>1.2222222220864198</v>
      </c>
      <c r="I113" s="5">
        <f t="shared" si="9"/>
        <v>30.555555552160495</v>
      </c>
      <c r="J113" s="5">
        <v>12</v>
      </c>
    </row>
    <row r="114" spans="5:10" ht="12.75">
      <c r="E114" s="6">
        <f t="shared" si="13"/>
        <v>7.943282347242802E-13</v>
      </c>
      <c r="F114" s="6">
        <f t="shared" si="8"/>
        <v>0.012589254117941692</v>
      </c>
      <c r="G114" s="5">
        <f t="shared" si="14"/>
        <v>0.9999999999205672</v>
      </c>
      <c r="H114" s="5">
        <f t="shared" si="15"/>
        <v>1.2880482024497941</v>
      </c>
      <c r="I114" s="5">
        <f t="shared" si="9"/>
        <v>32.20120506124485</v>
      </c>
      <c r="J114" s="5">
        <v>12.1</v>
      </c>
    </row>
    <row r="115" spans="5:10" ht="12.75">
      <c r="E115" s="6">
        <f t="shared" si="13"/>
        <v>6.309573444801928E-13</v>
      </c>
      <c r="F115" s="6">
        <f t="shared" si="8"/>
        <v>0.015848931924611145</v>
      </c>
      <c r="G115" s="5">
        <f t="shared" si="14"/>
        <v>0.9999999999369042</v>
      </c>
      <c r="H115" s="5">
        <f t="shared" si="15"/>
        <v>1.3766780929389486</v>
      </c>
      <c r="I115" s="5">
        <f t="shared" si="9"/>
        <v>34.41695232347371</v>
      </c>
      <c r="J115" s="5">
        <v>12.2</v>
      </c>
    </row>
    <row r="116" spans="5:10" ht="12.75">
      <c r="E116" s="6">
        <f t="shared" si="13"/>
        <v>5.011872336272707E-13</v>
      </c>
      <c r="F116" s="6">
        <f t="shared" si="8"/>
        <v>0.01995262314968886</v>
      </c>
      <c r="G116" s="5">
        <f t="shared" si="14"/>
        <v>0.9999999999498812</v>
      </c>
      <c r="H116" s="5">
        <f t="shared" si="15"/>
        <v>1.498520349614161</v>
      </c>
      <c r="I116" s="5">
        <f t="shared" si="9"/>
        <v>37.46300874035403</v>
      </c>
      <c r="J116" s="5">
        <v>12.3</v>
      </c>
    </row>
    <row r="117" spans="5:10" ht="12.75">
      <c r="E117" s="6">
        <f t="shared" si="13"/>
        <v>3.981071705534963E-13</v>
      </c>
      <c r="F117" s="6">
        <f t="shared" si="8"/>
        <v>0.02511886431509586</v>
      </c>
      <c r="G117" s="5">
        <f t="shared" si="14"/>
        <v>0.9999999999601893</v>
      </c>
      <c r="H117" s="5">
        <f t="shared" si="15"/>
        <v>1.670899662053004</v>
      </c>
      <c r="I117" s="5">
        <f t="shared" si="9"/>
        <v>41.772491551325096</v>
      </c>
      <c r="J117" s="5">
        <v>12.4</v>
      </c>
    </row>
    <row r="118" spans="5:10" ht="12.75">
      <c r="E118" s="6">
        <f t="shared" si="13"/>
        <v>3.1622776601683746E-13</v>
      </c>
      <c r="F118" s="6">
        <f t="shared" si="8"/>
        <v>0.03162277660168384</v>
      </c>
      <c r="G118" s="5">
        <f t="shared" si="14"/>
        <v>0.9999999999683772</v>
      </c>
      <c r="H118" s="5">
        <f t="shared" si="15"/>
        <v>1.9249505910887559</v>
      </c>
      <c r="I118" s="5">
        <f t="shared" si="9"/>
        <v>48.123764777218895</v>
      </c>
      <c r="J118" s="5">
        <v>12.5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A1" sqref="A1:B1"/>
    </sheetView>
  </sheetViews>
  <sheetFormatPr defaultColWidth="9.140625" defaultRowHeight="12.75"/>
  <cols>
    <col min="1" max="1" width="9.140625" style="14" customWidth="1"/>
    <col min="2" max="2" width="9.140625" style="12" customWidth="1"/>
    <col min="3" max="3" width="9.140625" style="5" customWidth="1"/>
    <col min="4" max="4" width="9.140625" style="12" customWidth="1"/>
    <col min="5" max="5" width="9.140625" style="5" customWidth="1"/>
    <col min="6" max="6" width="9.140625" style="12" customWidth="1"/>
    <col min="7" max="7" width="9.140625" style="5" customWidth="1"/>
    <col min="8" max="8" width="9.140625" style="12" customWidth="1"/>
    <col min="9" max="9" width="9.140625" style="5" customWidth="1"/>
    <col min="10" max="10" width="9.140625" style="12" customWidth="1"/>
    <col min="11" max="11" width="9.140625" style="5" customWidth="1"/>
    <col min="12" max="12" width="9.140625" style="12" customWidth="1"/>
  </cols>
  <sheetData>
    <row r="1" spans="1:12" s="10" customFormat="1" ht="12.75">
      <c r="A1" s="17" t="s">
        <v>11</v>
      </c>
      <c r="B1" s="15"/>
      <c r="C1" s="15" t="s">
        <v>12</v>
      </c>
      <c r="D1" s="15"/>
      <c r="E1" s="15" t="s">
        <v>13</v>
      </c>
      <c r="F1" s="15"/>
      <c r="G1" s="15" t="s">
        <v>14</v>
      </c>
      <c r="H1" s="15"/>
      <c r="I1" s="15" t="s">
        <v>15</v>
      </c>
      <c r="J1" s="15"/>
      <c r="K1" s="15" t="s">
        <v>16</v>
      </c>
      <c r="L1" s="16"/>
    </row>
    <row r="2" spans="1:12" s="9" customFormat="1" ht="12.75">
      <c r="A2" s="13" t="s">
        <v>10</v>
      </c>
      <c r="B2" s="11" t="s">
        <v>5</v>
      </c>
      <c r="C2" s="7" t="s">
        <v>10</v>
      </c>
      <c r="D2" s="11" t="s">
        <v>5</v>
      </c>
      <c r="E2" s="7" t="s">
        <v>10</v>
      </c>
      <c r="F2" s="11" t="s">
        <v>5</v>
      </c>
      <c r="G2" s="7" t="s">
        <v>10</v>
      </c>
      <c r="H2" s="11" t="s">
        <v>5</v>
      </c>
      <c r="I2" s="7" t="s">
        <v>10</v>
      </c>
      <c r="J2" s="11" t="s">
        <v>5</v>
      </c>
      <c r="K2" s="7" t="s">
        <v>10</v>
      </c>
      <c r="L2" s="11" t="s">
        <v>5</v>
      </c>
    </row>
    <row r="3" spans="1:12" ht="12.75">
      <c r="A3" s="14">
        <v>-0.0012498749999984714</v>
      </c>
      <c r="B3" s="12">
        <v>1</v>
      </c>
      <c r="C3" s="5">
        <v>-11.363636363629546</v>
      </c>
      <c r="D3" s="12">
        <v>1</v>
      </c>
      <c r="E3" s="5">
        <v>-12.487512487506232</v>
      </c>
      <c r="F3" s="12">
        <v>1</v>
      </c>
      <c r="G3" s="5">
        <v>-12.499875001243739</v>
      </c>
      <c r="H3" s="12">
        <v>1</v>
      </c>
      <c r="I3" s="5">
        <v>-12.499998749993877</v>
      </c>
      <c r="J3" s="12">
        <v>1</v>
      </c>
      <c r="K3" s="5">
        <v>-12.49999998749375</v>
      </c>
      <c r="L3" s="12">
        <v>1</v>
      </c>
    </row>
    <row r="4" spans="1:12" ht="12.75">
      <c r="A4" s="14">
        <v>2.864475055121588</v>
      </c>
      <c r="B4" s="12">
        <v>1.1</v>
      </c>
      <c r="C4" s="5">
        <v>-9.509303422546038</v>
      </c>
      <c r="D4" s="12">
        <v>1.1</v>
      </c>
      <c r="E4" s="5">
        <v>-11.049690865702832</v>
      </c>
      <c r="F4" s="12">
        <v>1.1</v>
      </c>
      <c r="G4" s="5">
        <v>-11.067033754696563</v>
      </c>
      <c r="H4" s="12">
        <v>1.1</v>
      </c>
      <c r="I4" s="5">
        <v>-11.067207401898678</v>
      </c>
      <c r="J4" s="12">
        <v>1.1</v>
      </c>
      <c r="K4" s="5">
        <v>-11.067209138392554</v>
      </c>
      <c r="L4" s="12">
        <v>1.1</v>
      </c>
    </row>
    <row r="5" spans="1:12" ht="12.75">
      <c r="A5" s="14">
        <v>5.655873910757019</v>
      </c>
      <c r="B5" s="12">
        <v>1.2</v>
      </c>
      <c r="C5" s="5">
        <v>-7.574545979824054</v>
      </c>
      <c r="D5" s="12">
        <v>1.2</v>
      </c>
      <c r="E5" s="5">
        <v>-9.647324029173308</v>
      </c>
      <c r="F5" s="12">
        <v>1.2</v>
      </c>
      <c r="G5" s="5">
        <v>-9.671336560913716</v>
      </c>
      <c r="H5" s="12">
        <v>1.2</v>
      </c>
      <c r="I5" s="5">
        <v>-9.67157706676598</v>
      </c>
      <c r="J5" s="12">
        <v>1.2</v>
      </c>
      <c r="K5" s="5">
        <v>-9.671579471862618</v>
      </c>
      <c r="L5" s="12">
        <v>1.2</v>
      </c>
    </row>
    <row r="6" spans="1:12" ht="12.75">
      <c r="A6" s="14">
        <v>8.306136619591403</v>
      </c>
      <c r="B6" s="12">
        <v>1.3</v>
      </c>
      <c r="C6" s="5">
        <v>-5.576414708778079</v>
      </c>
      <c r="D6" s="12">
        <v>1.3</v>
      </c>
      <c r="E6" s="5">
        <v>-8.313352479840578</v>
      </c>
      <c r="F6" s="12">
        <v>1.3</v>
      </c>
      <c r="G6" s="5">
        <v>-8.346182111306954</v>
      </c>
      <c r="H6" s="12">
        <v>1.3</v>
      </c>
      <c r="I6" s="5">
        <v>-8.34651106259325</v>
      </c>
      <c r="J6" s="12">
        <v>1.3</v>
      </c>
      <c r="K6" s="5">
        <v>-8.346514352171738</v>
      </c>
      <c r="L6" s="12">
        <v>1.3</v>
      </c>
    </row>
    <row r="7" spans="1:12" ht="12.75">
      <c r="A7" s="14">
        <v>10.761925712740656</v>
      </c>
      <c r="B7" s="12">
        <v>1.4</v>
      </c>
      <c r="C7" s="5">
        <v>-3.528827506837519</v>
      </c>
      <c r="D7" s="12">
        <v>1.4</v>
      </c>
      <c r="E7" s="5">
        <v>-7.073877922530707</v>
      </c>
      <c r="F7" s="12">
        <v>1.4</v>
      </c>
      <c r="G7" s="5">
        <v>-7.118232076599861</v>
      </c>
      <c r="H7" s="12">
        <v>1.4</v>
      </c>
      <c r="I7" s="5">
        <v>-7.118676732154837</v>
      </c>
      <c r="J7" s="12">
        <v>1.4</v>
      </c>
      <c r="K7" s="5">
        <v>-7.118681178822067</v>
      </c>
      <c r="L7" s="12">
        <v>1.4</v>
      </c>
    </row>
    <row r="8" spans="1:12" ht="12.75">
      <c r="A8" s="14">
        <v>12.986745718798854</v>
      </c>
      <c r="B8" s="12">
        <v>1.5</v>
      </c>
      <c r="C8" s="5">
        <v>-1.4430384813209454</v>
      </c>
      <c r="D8" s="12">
        <v>1.5</v>
      </c>
      <c r="E8" s="5">
        <v>-5.946452903409623</v>
      </c>
      <c r="F8" s="12">
        <v>1.5</v>
      </c>
      <c r="G8" s="5">
        <v>-6.005726220065111</v>
      </c>
      <c r="H8" s="12">
        <v>1.5</v>
      </c>
      <c r="I8" s="5">
        <v>-6.006320827430486</v>
      </c>
      <c r="J8" s="12">
        <v>1.5</v>
      </c>
      <c r="K8" s="5">
        <v>-6.006326773692151</v>
      </c>
      <c r="L8" s="12">
        <v>1.5</v>
      </c>
    </row>
    <row r="9" spans="1:12" ht="12.75">
      <c r="A9" s="14">
        <v>14.96149766705663</v>
      </c>
      <c r="B9" s="12">
        <v>1.6</v>
      </c>
      <c r="C9" s="5">
        <v>0.6705344950905764</v>
      </c>
      <c r="D9" s="12">
        <v>1.6</v>
      </c>
      <c r="E9" s="5">
        <v>-4.939769851691006</v>
      </c>
      <c r="F9" s="12">
        <v>1.6</v>
      </c>
      <c r="G9" s="5">
        <v>-5.0182047965018395</v>
      </c>
      <c r="H9" s="12">
        <v>1.6</v>
      </c>
      <c r="I9" s="5">
        <v>-5.018992268187843</v>
      </c>
      <c r="J9" s="12">
        <v>1.6</v>
      </c>
      <c r="K9" s="5">
        <v>-5.019000143218171</v>
      </c>
      <c r="L9" s="12">
        <v>1.6</v>
      </c>
    </row>
    <row r="10" spans="1:12" ht="12.75">
      <c r="A10" s="14">
        <v>16.682707623816036</v>
      </c>
      <c r="B10" s="12">
        <v>1.7</v>
      </c>
      <c r="C10" s="5">
        <v>2.7997375213280553</v>
      </c>
      <c r="D10" s="12">
        <v>1.7</v>
      </c>
      <c r="E10" s="5">
        <v>-4.054503929297891</v>
      </c>
      <c r="F10" s="12">
        <v>1.7</v>
      </c>
      <c r="G10" s="5">
        <v>-4.157393770209202</v>
      </c>
      <c r="H10" s="12">
        <v>1.7</v>
      </c>
      <c r="I10" s="5">
        <v>-4.158427824807533</v>
      </c>
      <c r="J10" s="12">
        <v>1.7</v>
      </c>
      <c r="K10" s="5">
        <v>-4.15843816587172</v>
      </c>
      <c r="L10" s="12">
        <v>1.7</v>
      </c>
    </row>
    <row r="11" spans="1:12" ht="12.75">
      <c r="A11" s="14">
        <v>18.159313558273578</v>
      </c>
      <c r="B11" s="12">
        <v>1.8</v>
      </c>
      <c r="C11" s="5">
        <v>4.9282685825043675</v>
      </c>
      <c r="D11" s="12">
        <v>1.8</v>
      </c>
      <c r="E11" s="5">
        <v>-3.2848664284245155</v>
      </c>
      <c r="F11" s="12">
        <v>1.8</v>
      </c>
      <c r="G11" s="5">
        <v>-3.418810705784779</v>
      </c>
      <c r="H11" s="12">
        <v>1.8</v>
      </c>
      <c r="I11" s="5">
        <v>-3.4201585990204735</v>
      </c>
      <c r="J11" s="12">
        <v>1.8</v>
      </c>
      <c r="K11" s="5">
        <v>-3.4201720788032097</v>
      </c>
      <c r="L11" s="12">
        <v>1.8</v>
      </c>
    </row>
    <row r="12" spans="1:12" ht="12.75">
      <c r="A12" s="14">
        <v>19.40893197550217</v>
      </c>
      <c r="B12" s="12">
        <v>1.9</v>
      </c>
      <c r="C12" s="5">
        <v>7.034326400648614</v>
      </c>
      <c r="D12" s="12">
        <v>1.9</v>
      </c>
      <c r="E12" s="5">
        <v>-2.6204067663143413</v>
      </c>
      <c r="F12" s="12">
        <v>1.9</v>
      </c>
      <c r="G12" s="5">
        <v>-2.7936306098574626</v>
      </c>
      <c r="H12" s="12">
        <v>1.9</v>
      </c>
      <c r="I12" s="5">
        <v>-2.795376606564984</v>
      </c>
      <c r="J12" s="12">
        <v>1.9</v>
      </c>
      <c r="K12" s="5">
        <v>-2.7953940679188154</v>
      </c>
      <c r="L12" s="12">
        <v>1.9</v>
      </c>
    </row>
    <row r="13" spans="1:12" ht="12.75">
      <c r="A13" s="14">
        <v>20.454318184504107</v>
      </c>
      <c r="B13" s="12">
        <v>2</v>
      </c>
      <c r="C13" s="5">
        <v>9.09090909121901</v>
      </c>
      <c r="D13" s="12">
        <v>2</v>
      </c>
      <c r="E13" s="5">
        <v>-2.0477047702683904</v>
      </c>
      <c r="F13" s="12">
        <v>2</v>
      </c>
      <c r="G13" s="5">
        <v>-2.2704547724979154</v>
      </c>
      <c r="H13" s="12">
        <v>2</v>
      </c>
      <c r="I13" s="5">
        <v>-2.2727045452706607</v>
      </c>
      <c r="J13" s="12">
        <v>2</v>
      </c>
      <c r="K13" s="5">
        <v>-2.2727270452479353</v>
      </c>
      <c r="L13" s="12">
        <v>2</v>
      </c>
    </row>
    <row r="14" spans="1:12" ht="12.75">
      <c r="A14" s="14">
        <v>21.32043822723256</v>
      </c>
      <c r="B14" s="12">
        <v>2.1</v>
      </c>
      <c r="C14" s="5">
        <v>11.067821913427155</v>
      </c>
      <c r="D14" s="12">
        <v>2.1</v>
      </c>
      <c r="E14" s="5">
        <v>-1.5517428863855842</v>
      </c>
      <c r="F14" s="12">
        <v>2.1</v>
      </c>
      <c r="G14" s="5">
        <v>-1.8367735592706624</v>
      </c>
      <c r="H14" s="12">
        <v>2.1</v>
      </c>
      <c r="I14" s="5">
        <v>-1.8396597456017432</v>
      </c>
      <c r="J14" s="12">
        <v>2.1</v>
      </c>
      <c r="K14" s="5">
        <v>-1.8396886110981843</v>
      </c>
      <c r="L14" s="12">
        <v>2.1</v>
      </c>
    </row>
    <row r="15" spans="1:12" ht="12.75">
      <c r="A15" s="14">
        <v>22.03230446914123</v>
      </c>
      <c r="B15" s="12">
        <v>2.2</v>
      </c>
      <c r="C15" s="5">
        <v>12.934890713646913</v>
      </c>
      <c r="D15" s="12">
        <v>2.2</v>
      </c>
      <c r="E15" s="5">
        <v>-1.116881355367977</v>
      </c>
      <c r="F15" s="12">
        <v>2.2</v>
      </c>
      <c r="G15" s="5">
        <v>-1.4800470971089135</v>
      </c>
      <c r="H15" s="12">
        <v>2.2</v>
      </c>
      <c r="I15" s="5">
        <v>-1.4837363065705018</v>
      </c>
      <c r="J15" s="12">
        <v>2.2</v>
      </c>
      <c r="K15" s="5">
        <v>-1.483773204511536</v>
      </c>
      <c r="L15" s="12">
        <v>2.2</v>
      </c>
    </row>
    <row r="16" spans="1:12" ht="12.75">
      <c r="A16" s="14">
        <v>22.613544632989896</v>
      </c>
      <c r="B16" s="12">
        <v>2.3</v>
      </c>
      <c r="C16" s="5">
        <v>14.665501327302518</v>
      </c>
      <c r="D16" s="12">
        <v>2.3</v>
      </c>
      <c r="E16" s="5">
        <v>-0.7274515440722453</v>
      </c>
      <c r="F16" s="12">
        <v>2.3</v>
      </c>
      <c r="G16" s="5">
        <v>-1.1884188855129731</v>
      </c>
      <c r="H16" s="12">
        <v>2.3</v>
      </c>
      <c r="I16" s="5">
        <v>-1.1931205246228578</v>
      </c>
      <c r="J16" s="12">
        <v>2.3</v>
      </c>
      <c r="K16" s="5">
        <v>-1.1931675503940216</v>
      </c>
      <c r="L16" s="12">
        <v>2.3</v>
      </c>
    </row>
    <row r="17" spans="1:12" ht="12.75">
      <c r="A17" s="14">
        <v>23.08557909117022</v>
      </c>
      <c r="B17" s="12">
        <v>2.4</v>
      </c>
      <c r="C17" s="5">
        <v>16.239542999423865</v>
      </c>
      <c r="D17" s="12">
        <v>2.4</v>
      </c>
      <c r="E17" s="5">
        <v>-0.36803211462403634</v>
      </c>
      <c r="F17" s="12">
        <v>2.4</v>
      </c>
      <c r="G17" s="5">
        <v>-0.9511248253901978</v>
      </c>
      <c r="H17" s="12">
        <v>2.4</v>
      </c>
      <c r="I17" s="5">
        <v>-0.9571022037502123</v>
      </c>
      <c r="J17" s="12">
        <v>2.4</v>
      </c>
      <c r="K17" s="5">
        <v>-0.9571619925468063</v>
      </c>
      <c r="L17" s="12">
        <v>2.4</v>
      </c>
    </row>
    <row r="18" spans="1:12" ht="12.75">
      <c r="A18" s="14">
        <v>23.46725186656717</v>
      </c>
      <c r="B18" s="12">
        <v>2.5</v>
      </c>
      <c r="C18" s="5">
        <v>17.645116185267934</v>
      </c>
      <c r="D18" s="12">
        <v>2.5</v>
      </c>
      <c r="E18" s="5">
        <v>-0.023490818552114733</v>
      </c>
      <c r="F18" s="12">
        <v>2.5</v>
      </c>
      <c r="G18" s="5">
        <v>-0.7586748151422097</v>
      </c>
      <c r="H18" s="12">
        <v>2.5</v>
      </c>
      <c r="I18" s="5">
        <v>-0.7662591167172962</v>
      </c>
      <c r="J18" s="12">
        <v>2.5</v>
      </c>
      <c r="K18" s="5">
        <v>-0.7663349837143155</v>
      </c>
      <c r="L18" s="12">
        <v>2.5</v>
      </c>
    </row>
    <row r="19" spans="1:12" ht="12.75">
      <c r="A19" s="14">
        <v>23.774770366112378</v>
      </c>
      <c r="B19" s="12">
        <v>2.6</v>
      </c>
      <c r="C19" s="5">
        <v>18.878813808554867</v>
      </c>
      <c r="D19" s="12">
        <v>2.6</v>
      </c>
      <c r="E19" s="5">
        <v>0.3211247023602153</v>
      </c>
      <c r="F19" s="12">
        <v>2.6</v>
      </c>
      <c r="G19" s="5">
        <v>-0.6028792463120071</v>
      </c>
      <c r="H19" s="12">
        <v>2.6</v>
      </c>
      <c r="I19" s="5">
        <v>-0.6124871001467604</v>
      </c>
      <c r="J19" s="12">
        <v>2.6</v>
      </c>
      <c r="K19" s="5">
        <v>-0.6125832169308365</v>
      </c>
      <c r="L19" s="12">
        <v>2.6</v>
      </c>
    </row>
    <row r="20" spans="1:12" ht="12.75">
      <c r="A20" s="14">
        <v>24.021835903117772</v>
      </c>
      <c r="B20" s="12">
        <v>2.7</v>
      </c>
      <c r="C20" s="5">
        <v>19.944795171246692</v>
      </c>
      <c r="D20" s="12">
        <v>2.7</v>
      </c>
      <c r="E20" s="5">
        <v>0.6807693148096968</v>
      </c>
      <c r="F20" s="12">
        <v>2.7</v>
      </c>
      <c r="G20" s="5">
        <v>-0.47677917797897407</v>
      </c>
      <c r="H20" s="12">
        <v>2.7</v>
      </c>
      <c r="I20" s="5">
        <v>-0.48893475051157326</v>
      </c>
      <c r="J20" s="12">
        <v>2.7</v>
      </c>
      <c r="K20" s="5">
        <v>-0.4890563671529817</v>
      </c>
      <c r="L20" s="12">
        <v>2.7</v>
      </c>
    </row>
    <row r="21" spans="1:12" ht="12.75">
      <c r="A21" s="14">
        <v>24.219877886871846</v>
      </c>
      <c r="B21" s="12">
        <v>2.8</v>
      </c>
      <c r="C21" s="5">
        <v>20.85310504738484</v>
      </c>
      <c r="D21" s="12">
        <v>2.8</v>
      </c>
      <c r="E21" s="5">
        <v>1.070582688942143</v>
      </c>
      <c r="F21" s="12">
        <v>2.8</v>
      </c>
      <c r="G21" s="5">
        <v>-0.3745235117117329</v>
      </c>
      <c r="H21" s="12">
        <v>2.8</v>
      </c>
      <c r="I21" s="5">
        <v>-0.38988627715663116</v>
      </c>
      <c r="J21" s="12">
        <v>2.8</v>
      </c>
      <c r="K21" s="5">
        <v>-0.3900400017338777</v>
      </c>
      <c r="L21" s="12">
        <v>2.8</v>
      </c>
    </row>
    <row r="22" spans="1:12" ht="12.75">
      <c r="A22" s="14">
        <v>24.37833215935237</v>
      </c>
      <c r="B22" s="12">
        <v>2.9</v>
      </c>
      <c r="C22" s="5">
        <v>21.617723393054973</v>
      </c>
      <c r="D22" s="12">
        <v>2.9</v>
      </c>
      <c r="E22" s="5">
        <v>1.5059981585767694</v>
      </c>
      <c r="F22" s="12">
        <v>2.9</v>
      </c>
      <c r="G22" s="5">
        <v>-0.2912226308272428</v>
      </c>
      <c r="H22" s="12">
        <v>2.9</v>
      </c>
      <c r="I22" s="5">
        <v>-0.3106222678415458</v>
      </c>
      <c r="J22" s="12">
        <v>2.9</v>
      </c>
      <c r="K22" s="5">
        <v>-0.31081641829306117</v>
      </c>
      <c r="L22" s="12">
        <v>2.9</v>
      </c>
    </row>
    <row r="23" spans="1:12" ht="12.75">
      <c r="A23" s="14">
        <v>24.50492574750049</v>
      </c>
      <c r="B23" s="12">
        <v>3</v>
      </c>
      <c r="C23" s="5">
        <v>22.254725477225943</v>
      </c>
      <c r="D23" s="12">
        <v>3</v>
      </c>
      <c r="E23" s="5">
        <v>2.002700272700537</v>
      </c>
      <c r="F23" s="12">
        <v>3</v>
      </c>
      <c r="G23" s="5">
        <v>-0.22279700252203438</v>
      </c>
      <c r="H23" s="12">
        <v>3</v>
      </c>
      <c r="I23" s="5">
        <v>-0.24727722774723046</v>
      </c>
      <c r="J23" s="12">
        <v>3</v>
      </c>
      <c r="K23" s="5">
        <v>-0.24752227477722993</v>
      </c>
      <c r="L23" s="12">
        <v>3</v>
      </c>
    </row>
    <row r="24" spans="1:12" ht="12.75">
      <c r="A24" s="14">
        <v>24.60594611198531</v>
      </c>
      <c r="B24" s="12">
        <v>3.1</v>
      </c>
      <c r="C24" s="5">
        <v>22.780774917139013</v>
      </c>
      <c r="D24" s="12">
        <v>3.1</v>
      </c>
      <c r="E24" s="5">
        <v>2.576347533361399</v>
      </c>
      <c r="F24" s="12">
        <v>3.1</v>
      </c>
      <c r="G24" s="5">
        <v>-0.1658312483431658</v>
      </c>
      <c r="H24" s="12">
        <v>3.1</v>
      </c>
      <c r="I24" s="5">
        <v>-0.19670484603661517</v>
      </c>
      <c r="J24" s="12">
        <v>3.1</v>
      </c>
      <c r="K24" s="5">
        <v>-0.19701397065020013</v>
      </c>
      <c r="L24" s="12">
        <v>3.1</v>
      </c>
    </row>
    <row r="25" spans="1:12" ht="12.75">
      <c r="A25" s="14">
        <v>24.686483715732745</v>
      </c>
      <c r="B25" s="12">
        <v>3.2</v>
      </c>
      <c r="C25" s="5">
        <v>23.212029091595554</v>
      </c>
      <c r="D25" s="12">
        <v>3.2</v>
      </c>
      <c r="E25" s="5">
        <v>3.2419773889940133</v>
      </c>
      <c r="F25" s="12">
        <v>3.2</v>
      </c>
      <c r="G25" s="5">
        <v>-0.11743871197789735</v>
      </c>
      <c r="H25" s="12">
        <v>3.2</v>
      </c>
      <c r="I25" s="5">
        <v>-0.1563565718901787</v>
      </c>
      <c r="J25" s="12">
        <v>3.2</v>
      </c>
      <c r="K25" s="5">
        <v>-0.15674636723403554</v>
      </c>
      <c r="L25" s="12">
        <v>3.2</v>
      </c>
    </row>
    <row r="26" spans="1:12" ht="12.75">
      <c r="A26" s="14">
        <v>24.750643605852066</v>
      </c>
      <c r="B26" s="12">
        <v>3.3</v>
      </c>
      <c r="C26" s="5">
        <v>23.563438231209293</v>
      </c>
      <c r="D26" s="12">
        <v>3.3</v>
      </c>
      <c r="E26" s="5">
        <v>4.013028680368285</v>
      </c>
      <c r="F26" s="12">
        <v>3.3</v>
      </c>
      <c r="G26" s="5">
        <v>-0.07513799214123053</v>
      </c>
      <c r="H26" s="12">
        <v>3.3</v>
      </c>
      <c r="I26" s="5">
        <v>-0.12417564533548131</v>
      </c>
      <c r="J26" s="12">
        <v>3.3</v>
      </c>
      <c r="K26" s="5">
        <v>-0.12466700019919996</v>
      </c>
      <c r="L26" s="12">
        <v>3.3</v>
      </c>
    </row>
    <row r="27" spans="1:12" ht="12.75">
      <c r="A27" s="14">
        <v>24.80172581829232</v>
      </c>
      <c r="B27" s="12">
        <v>3.4</v>
      </c>
      <c r="C27" s="5">
        <v>23.848368557288822</v>
      </c>
      <c r="D27" s="12">
        <v>3.4</v>
      </c>
      <c r="E27" s="5">
        <v>4.899966320423391</v>
      </c>
      <c r="F27" s="12">
        <v>3.4</v>
      </c>
      <c r="G27" s="5">
        <v>-0.03674070231531467</v>
      </c>
      <c r="H27" s="12">
        <v>3.4</v>
      </c>
      <c r="I27" s="5">
        <v>-0.09850666843853481</v>
      </c>
      <c r="J27" s="12">
        <v>3.4</v>
      </c>
      <c r="K27" s="5">
        <v>-0.0991258794351506</v>
      </c>
      <c r="L27" s="12">
        <v>3.4</v>
      </c>
    </row>
    <row r="28" spans="1:12" ht="12.75">
      <c r="A28" s="14">
        <v>24.842376675778386</v>
      </c>
      <c r="B28" s="12">
        <v>3.5</v>
      </c>
      <c r="C28" s="5">
        <v>24.078464532739837</v>
      </c>
      <c r="D28" s="12">
        <v>3.5</v>
      </c>
      <c r="E28" s="5">
        <v>5.908585314727038</v>
      </c>
      <c r="F28" s="12">
        <v>3.5</v>
      </c>
      <c r="G28" s="5">
        <v>-0.0002484184489769707</v>
      </c>
      <c r="H28" s="12">
        <v>3.5</v>
      </c>
      <c r="I28" s="5">
        <v>-0.07801966934991568</v>
      </c>
      <c r="J28" s="12">
        <v>3.5</v>
      </c>
      <c r="K28" s="5">
        <v>-0.07879984095510642</v>
      </c>
      <c r="L28" s="12">
        <v>3.5</v>
      </c>
    </row>
    <row r="29" spans="1:12" ht="12.75">
      <c r="A29" s="14">
        <v>24.874714122461352</v>
      </c>
      <c r="B29" s="12">
        <v>3.6</v>
      </c>
      <c r="C29" s="5">
        <v>24.263671083891847</v>
      </c>
      <c r="D29" s="12">
        <v>3.6</v>
      </c>
      <c r="E29" s="5">
        <v>7.038204904335556</v>
      </c>
      <c r="F29" s="12">
        <v>3.6</v>
      </c>
      <c r="G29" s="5">
        <v>0.03624394897452051</v>
      </c>
      <c r="H29" s="12">
        <v>3.6</v>
      </c>
      <c r="I29" s="5">
        <v>-0.06164707210999565</v>
      </c>
      <c r="J29" s="12">
        <v>3.6</v>
      </c>
      <c r="K29" s="5">
        <v>-0.06262987904132097</v>
      </c>
      <c r="L29" s="12">
        <v>3.6</v>
      </c>
    </row>
    <row r="30" spans="1:12" ht="12.75">
      <c r="A30" s="14">
        <v>24.90043058820131</v>
      </c>
      <c r="B30" s="12">
        <v>3.7</v>
      </c>
      <c r="C30" s="5">
        <v>24.41235182446102</v>
      </c>
      <c r="D30" s="12">
        <v>3.7</v>
      </c>
      <c r="E30" s="5">
        <v>8.280111849091085</v>
      </c>
      <c r="F30" s="12">
        <v>3.7</v>
      </c>
      <c r="G30" s="5">
        <v>0.07464149375045451</v>
      </c>
      <c r="H30" s="12">
        <v>3.7</v>
      </c>
      <c r="I30" s="5">
        <v>-0.04853180639443386</v>
      </c>
      <c r="J30" s="12">
        <v>3.7</v>
      </c>
      <c r="K30" s="5">
        <v>-0.04976971206401585</v>
      </c>
      <c r="L30" s="12">
        <v>3.7</v>
      </c>
    </row>
    <row r="31" spans="1:12" ht="12.75">
      <c r="A31" s="14">
        <v>24.92087681144544</v>
      </c>
      <c r="B31" s="12">
        <v>3.8</v>
      </c>
      <c r="C31" s="5">
        <v>24.531456407134144</v>
      </c>
      <c r="D31" s="12">
        <v>3.8</v>
      </c>
      <c r="E31" s="5">
        <v>9.61671572092165</v>
      </c>
      <c r="F31" s="12">
        <v>3.8</v>
      </c>
      <c r="G31" s="5">
        <v>0.11694265295745718</v>
      </c>
      <c r="H31" s="12">
        <v>3.8</v>
      </c>
      <c r="I31" s="5">
        <v>-0.037984818340868504</v>
      </c>
      <c r="J31" s="12">
        <v>3.8</v>
      </c>
      <c r="K31" s="5">
        <v>-0.03954386733274609</v>
      </c>
      <c r="L31" s="12">
        <v>3.8</v>
      </c>
    </row>
    <row r="32" spans="1:12" ht="12.75">
      <c r="A32" s="14">
        <v>24.937129770692955</v>
      </c>
      <c r="B32" s="12">
        <v>3.9</v>
      </c>
      <c r="C32" s="5">
        <v>24.626705337605703</v>
      </c>
      <c r="D32" s="12">
        <v>3.9</v>
      </c>
      <c r="E32" s="5">
        <v>11.021860349182177</v>
      </c>
      <c r="F32" s="12">
        <v>3.9</v>
      </c>
      <c r="G32" s="5">
        <v>0.1653358354681886</v>
      </c>
      <c r="H32" s="12">
        <v>3.9</v>
      </c>
      <c r="I32" s="5">
        <v>-0.029450376772332705</v>
      </c>
      <c r="J32" s="12">
        <v>3.9</v>
      </c>
      <c r="K32" s="5">
        <v>-0.03141370975401886</v>
      </c>
      <c r="L32" s="12">
        <v>3.9</v>
      </c>
    </row>
    <row r="33" spans="1:12" ht="12.75">
      <c r="A33" s="14">
        <v>24.950047502447852</v>
      </c>
      <c r="B33" s="12">
        <v>4</v>
      </c>
      <c r="C33" s="5">
        <v>24.702772524702823</v>
      </c>
      <c r="D33" s="12">
        <v>4</v>
      </c>
      <c r="E33" s="5">
        <v>12.462537499962576</v>
      </c>
      <c r="F33" s="12">
        <v>4</v>
      </c>
      <c r="G33" s="5">
        <v>0.22230247522232768</v>
      </c>
      <c r="H33" s="12">
        <v>4</v>
      </c>
      <c r="I33" s="5">
        <v>-0.022477747250230017</v>
      </c>
      <c r="J33" s="12">
        <v>4</v>
      </c>
      <c r="K33" s="5">
        <v>-0.02495002502492508</v>
      </c>
      <c r="L33" s="12">
        <v>4</v>
      </c>
    </row>
    <row r="34" spans="1:12" ht="12.75">
      <c r="A34" s="14">
        <v>24.96031318969364</v>
      </c>
      <c r="B34" s="12">
        <v>4.1</v>
      </c>
      <c r="C34" s="5">
        <v>24.763454449463598</v>
      </c>
      <c r="D34" s="12">
        <v>4.1</v>
      </c>
      <c r="E34" s="5">
        <v>13.901890023402173</v>
      </c>
      <c r="F34" s="12">
        <v>4.1</v>
      </c>
      <c r="G34" s="5">
        <v>0.2907292728619996</v>
      </c>
      <c r="H34" s="12">
        <v>4.1</v>
      </c>
      <c r="I34" s="5">
        <v>-0.01669799337233181</v>
      </c>
      <c r="J34" s="12">
        <v>4.1</v>
      </c>
      <c r="K34" s="5">
        <v>-0.019810964915450223</v>
      </c>
      <c r="L34" s="12">
        <v>4.1</v>
      </c>
    </row>
    <row r="35" spans="1:12" ht="12.75">
      <c r="A35" s="14">
        <v>24.96847052832914</v>
      </c>
      <c r="B35" s="12">
        <v>4.2</v>
      </c>
      <c r="C35" s="5">
        <v>24.811820636338144</v>
      </c>
      <c r="D35" s="12">
        <v>4.2</v>
      </c>
      <c r="E35" s="5">
        <v>15.302991099465787</v>
      </c>
      <c r="F35" s="12">
        <v>4.2</v>
      </c>
      <c r="G35" s="5">
        <v>0.3740316646230035</v>
      </c>
      <c r="H35" s="12">
        <v>4.2</v>
      </c>
      <c r="I35" s="5">
        <v>-0.011804840548484003</v>
      </c>
      <c r="J35" s="12">
        <v>4.2</v>
      </c>
      <c r="K35" s="5">
        <v>-0.0157243503532394</v>
      </c>
      <c r="L35" s="12">
        <v>4.2</v>
      </c>
    </row>
    <row r="36" spans="1:12" ht="12.75">
      <c r="A36" s="14">
        <v>24.974952038782146</v>
      </c>
      <c r="B36" s="12">
        <v>4.3</v>
      </c>
      <c r="C36" s="5">
        <v>24.850343775155274</v>
      </c>
      <c r="D36" s="12">
        <v>4.3</v>
      </c>
      <c r="E36" s="5">
        <v>16.63261996001963</v>
      </c>
      <c r="F36" s="12">
        <v>4.3</v>
      </c>
      <c r="G36" s="5">
        <v>0.4762892567107087</v>
      </c>
      <c r="H36" s="12">
        <v>4.3</v>
      </c>
      <c r="I36" s="5">
        <v>-0.007538691959958764</v>
      </c>
      <c r="J36" s="12">
        <v>4.3</v>
      </c>
      <c r="K36" s="5">
        <v>-0.012473497967724106</v>
      </c>
      <c r="L36" s="12">
        <v>4.3</v>
      </c>
    </row>
    <row r="37" spans="1:12" ht="12.75">
      <c r="A37" s="14">
        <v>24.980101693407324</v>
      </c>
      <c r="B37" s="12">
        <v>4.4</v>
      </c>
      <c r="C37" s="5">
        <v>24.881009997062346</v>
      </c>
      <c r="D37" s="12">
        <v>4.4</v>
      </c>
      <c r="E37" s="5">
        <v>17.86425431689613</v>
      </c>
      <c r="F37" s="12">
        <v>4.4</v>
      </c>
      <c r="G37" s="5">
        <v>0.6023917573267901</v>
      </c>
      <c r="H37" s="12">
        <v>4.4</v>
      </c>
      <c r="I37" s="5">
        <v>-0.003673015140701193</v>
      </c>
      <c r="J37" s="12">
        <v>4.4</v>
      </c>
      <c r="K37" s="5">
        <v>-0.009885883847213204</v>
      </c>
      <c r="L37" s="12">
        <v>4.4</v>
      </c>
    </row>
    <row r="38" spans="1:12" ht="12.75">
      <c r="A38" s="14">
        <v>24.984192977812977</v>
      </c>
      <c r="B38" s="12">
        <v>4.5</v>
      </c>
      <c r="C38" s="5">
        <v>24.90541095161588</v>
      </c>
      <c r="D38" s="12">
        <v>4.5</v>
      </c>
      <c r="E38" s="5">
        <v>18.979765682223555</v>
      </c>
      <c r="F38" s="12">
        <v>4.5</v>
      </c>
      <c r="G38" s="5">
        <v>0.7581903772478055</v>
      </c>
      <c r="H38" s="12">
        <v>4.5</v>
      </c>
      <c r="I38" s="5">
        <v>-2.419387669071633E-06</v>
      </c>
      <c r="J38" s="12">
        <v>4.5</v>
      </c>
      <c r="K38" s="5">
        <v>-0.0078240842340379</v>
      </c>
      <c r="L38" s="12">
        <v>4.5</v>
      </c>
    </row>
    <row r="39" spans="1:12" ht="12.75">
      <c r="A39" s="14">
        <v>24.987443292976657</v>
      </c>
      <c r="B39" s="12">
        <v>4.6</v>
      </c>
      <c r="C39" s="5">
        <v>24.924819834318406</v>
      </c>
      <c r="D39" s="12">
        <v>4.6</v>
      </c>
      <c r="E39" s="5">
        <v>19.969704077250007</v>
      </c>
      <c r="F39" s="12">
        <v>4.6</v>
      </c>
      <c r="G39" s="5">
        <v>0.9506441932639448</v>
      </c>
      <c r="H39" s="12">
        <v>4.6</v>
      </c>
      <c r="I39" s="5">
        <v>0.003668180664919849</v>
      </c>
      <c r="J39" s="12">
        <v>4.6</v>
      </c>
      <c r="K39" s="5">
        <v>-0.00617853820153436</v>
      </c>
      <c r="L39" s="12">
        <v>4.6</v>
      </c>
    </row>
    <row r="40" spans="1:12" ht="12.75">
      <c r="A40" s="14">
        <v>24.990025430341507</v>
      </c>
      <c r="B40" s="12">
        <v>4.7</v>
      </c>
      <c r="C40" s="5">
        <v>24.940253630419093</v>
      </c>
      <c r="D40" s="12">
        <v>4.7</v>
      </c>
      <c r="E40" s="5">
        <v>20.832417189809902</v>
      </c>
      <c r="F40" s="12">
        <v>4.7</v>
      </c>
      <c r="G40" s="5">
        <v>1.1879429755331627</v>
      </c>
      <c r="H40" s="12">
        <v>4.7</v>
      </c>
      <c r="I40" s="5">
        <v>0.007533870612673055</v>
      </c>
      <c r="J40" s="12">
        <v>4.7</v>
      </c>
      <c r="K40" s="5">
        <v>-0.0048617642850357495</v>
      </c>
      <c r="L40" s="12">
        <v>4.7</v>
      </c>
    </row>
    <row r="41" spans="1:12" ht="12.75">
      <c r="A41" s="14">
        <v>24.99207670900008</v>
      </c>
      <c r="B41" s="12">
        <v>4.8</v>
      </c>
      <c r="C41" s="5">
        <v>24.952523741676632</v>
      </c>
      <c r="D41" s="12">
        <v>4.8</v>
      </c>
      <c r="E41" s="5">
        <v>21.57244684337619</v>
      </c>
      <c r="F41" s="12">
        <v>4.8</v>
      </c>
      <c r="G41" s="5">
        <v>1.4795770145090716</v>
      </c>
      <c r="H41" s="12">
        <v>4.8</v>
      </c>
      <c r="I41" s="5">
        <v>0.011800041860532358</v>
      </c>
      <c r="J41" s="12">
        <v>4.8</v>
      </c>
      <c r="K41" s="5">
        <v>-0.0038037340737342605</v>
      </c>
      <c r="L41" s="12">
        <v>4.8</v>
      </c>
    </row>
    <row r="42" spans="1:12" ht="12.75">
      <c r="A42" s="14">
        <v>24.99370624766028</v>
      </c>
      <c r="B42" s="12">
        <v>4.9</v>
      </c>
      <c r="C42" s="5">
        <v>24.962276956071474</v>
      </c>
      <c r="D42" s="12">
        <v>4.9</v>
      </c>
      <c r="E42" s="5">
        <v>22.198664170686676</v>
      </c>
      <c r="F42" s="12">
        <v>4.9</v>
      </c>
      <c r="G42" s="5">
        <v>1.8363106247673004</v>
      </c>
      <c r="H42" s="12">
        <v>4.9</v>
      </c>
      <c r="I42" s="5">
        <v>0.01669322808649911</v>
      </c>
      <c r="J42" s="12">
        <v>4.9</v>
      </c>
      <c r="K42" s="5">
        <v>-0.0029481633377701835</v>
      </c>
      <c r="L42" s="12">
        <v>4.9</v>
      </c>
    </row>
    <row r="43" spans="1:12" ht="12.75">
      <c r="A43" s="14">
        <v>24.99500074987502</v>
      </c>
      <c r="B43" s="12">
        <v>5</v>
      </c>
      <c r="C43" s="5">
        <v>24.97002847187807</v>
      </c>
      <c r="D43" s="12">
        <v>5</v>
      </c>
      <c r="E43" s="5">
        <v>22.722500954402296</v>
      </c>
      <c r="F43" s="12">
        <v>5</v>
      </c>
      <c r="G43" s="5">
        <v>2.2700005453727403</v>
      </c>
      <c r="H43" s="12">
        <v>5</v>
      </c>
      <c r="I43" s="5">
        <v>0.022473027896965554</v>
      </c>
      <c r="J43" s="12">
        <v>5</v>
      </c>
      <c r="K43" s="5">
        <v>-0.002249527569713304</v>
      </c>
      <c r="L43" s="12">
        <v>5</v>
      </c>
    </row>
    <row r="44" spans="1:12" ht="12.75">
      <c r="A44" s="14">
        <v>24.99602910507644</v>
      </c>
      <c r="B44" s="12">
        <v>5.1</v>
      </c>
      <c r="C44" s="5">
        <v>24.97618843495493</v>
      </c>
      <c r="D44" s="12">
        <v>5.1</v>
      </c>
      <c r="E44" s="5">
        <v>23.15648649762389</v>
      </c>
      <c r="F44" s="12">
        <v>5.1</v>
      </c>
      <c r="G44" s="5">
        <v>2.793186903039414</v>
      </c>
      <c r="H44" s="12">
        <v>5.1</v>
      </c>
      <c r="I44" s="5">
        <v>0.029445718342577115</v>
      </c>
      <c r="J44" s="12">
        <v>5.1</v>
      </c>
      <c r="K44" s="5">
        <v>-0.0016706457816130398</v>
      </c>
      <c r="L44" s="12">
        <v>5.1</v>
      </c>
    </row>
    <row r="45" spans="1:12" ht="12.75">
      <c r="A45" s="14">
        <v>24.996846046935854</v>
      </c>
      <c r="B45" s="12">
        <v>5.2</v>
      </c>
      <c r="C45" s="5">
        <v>24.981083211784533</v>
      </c>
      <c r="D45" s="12">
        <v>5.2</v>
      </c>
      <c r="E45" s="5">
        <v>23.51316621745979</v>
      </c>
      <c r="F45" s="12">
        <v>5.2</v>
      </c>
      <c r="G45" s="5">
        <v>3.4183795869493583</v>
      </c>
      <c r="H45" s="12">
        <v>5.2</v>
      </c>
      <c r="I45" s="5">
        <v>0.03798023909300685</v>
      </c>
      <c r="J45" s="12">
        <v>5.2</v>
      </c>
      <c r="K45" s="5">
        <v>-0.0011807056406270004</v>
      </c>
      <c r="L45" s="12">
        <v>5.2</v>
      </c>
    </row>
    <row r="46" spans="1:12" ht="12.75">
      <c r="A46" s="14">
        <v>24.997495061660548</v>
      </c>
      <c r="B46" s="12">
        <v>5.3</v>
      </c>
      <c r="C46" s="5">
        <v>24.984972410056468</v>
      </c>
      <c r="D46" s="12">
        <v>5.3</v>
      </c>
      <c r="E46" s="5">
        <v>23.804386934352795</v>
      </c>
      <c r="F46" s="12">
        <v>5.3</v>
      </c>
      <c r="G46" s="5">
        <v>4.156977541680731</v>
      </c>
      <c r="H46" s="12">
        <v>5.3</v>
      </c>
      <c r="I46" s="5">
        <v>0.04852732884019644</v>
      </c>
      <c r="J46" s="12">
        <v>5.3</v>
      </c>
      <c r="K46" s="5">
        <v>-0.000753625886497392</v>
      </c>
      <c r="L46" s="12">
        <v>5.3</v>
      </c>
    </row>
    <row r="47" spans="1:12" ht="12.75">
      <c r="A47" s="14">
        <v>24.998010699709152</v>
      </c>
      <c r="B47" s="12">
        <v>5.4</v>
      </c>
      <c r="C47" s="5">
        <v>24.988062476424336</v>
      </c>
      <c r="D47" s="12">
        <v>5.4</v>
      </c>
      <c r="E47" s="5">
        <v>24.04088628194709</v>
      </c>
      <c r="F47" s="12">
        <v>5.4</v>
      </c>
      <c r="G47" s="5">
        <v>5.017805946461587</v>
      </c>
      <c r="H47" s="12">
        <v>5.4</v>
      </c>
      <c r="I47" s="5">
        <v>0.06164272423470983</v>
      </c>
      <c r="J47" s="12">
        <v>5.4</v>
      </c>
      <c r="K47" s="5">
        <v>-0.00036666953226918686</v>
      </c>
      <c r="L47" s="12">
        <v>5.4</v>
      </c>
    </row>
    <row r="48" spans="1:12" ht="12.75">
      <c r="A48" s="14">
        <v>24.99842041315278</v>
      </c>
      <c r="B48" s="12">
        <v>5.5</v>
      </c>
      <c r="C48" s="5">
        <v>24.99051754692964</v>
      </c>
      <c r="D48" s="12">
        <v>5.5</v>
      </c>
      <c r="E48" s="5">
        <v>24.23210895008014</v>
      </c>
      <c r="F48" s="12">
        <v>5.5</v>
      </c>
      <c r="G48" s="5">
        <v>6.005347339103868</v>
      </c>
      <c r="H48" s="12">
        <v>5.5</v>
      </c>
      <c r="I48" s="5">
        <v>0.07801548613665503</v>
      </c>
      <c r="J48" s="12">
        <v>5.5</v>
      </c>
      <c r="K48" s="5">
        <v>7.655460211058034E-07</v>
      </c>
      <c r="L48" s="12">
        <v>5.5</v>
      </c>
    </row>
    <row r="49" spans="1:12" ht="12.75">
      <c r="A49" s="14">
        <v>24.99874601597167</v>
      </c>
      <c r="B49" s="12">
        <v>5.6</v>
      </c>
      <c r="C49" s="5">
        <v>24.992468097131553</v>
      </c>
      <c r="D49" s="12">
        <v>5.6</v>
      </c>
      <c r="E49" s="5">
        <v>24.386177252655276</v>
      </c>
      <c r="F49" s="12">
        <v>5.6</v>
      </c>
      <c r="G49" s="5">
        <v>7.117875737842947</v>
      </c>
      <c r="H49" s="12">
        <v>5.6</v>
      </c>
      <c r="I49" s="5">
        <v>0.09850269378451702</v>
      </c>
      <c r="J49" s="12">
        <v>5.6</v>
      </c>
      <c r="K49" s="5">
        <v>0.0003682427305010754</v>
      </c>
      <c r="L49" s="12">
        <v>5.6</v>
      </c>
    </row>
    <row r="50" spans="1:12" ht="12.75">
      <c r="A50" s="14">
        <v>24.999004844703208</v>
      </c>
      <c r="B50" s="12">
        <v>5.7</v>
      </c>
      <c r="C50" s="5">
        <v>24.994017833120747</v>
      </c>
      <c r="D50" s="12">
        <v>5.7</v>
      </c>
      <c r="E50" s="5">
        <v>24.50995703104656</v>
      </c>
      <c r="F50" s="12">
        <v>5.7</v>
      </c>
      <c r="G50" s="5">
        <v>8.345850719480417</v>
      </c>
      <c r="H50" s="12">
        <v>5.7</v>
      </c>
      <c r="I50" s="5">
        <v>0.12417193447406591</v>
      </c>
      <c r="J50" s="12">
        <v>5.7</v>
      </c>
      <c r="K50" s="5">
        <v>0.0007553276464845741</v>
      </c>
      <c r="L50" s="12">
        <v>5.7</v>
      </c>
    </row>
    <row r="51" spans="1:12" ht="12.75">
      <c r="A51" s="14">
        <v>24.99921068102822</v>
      </c>
      <c r="B51" s="12">
        <v>5.8</v>
      </c>
      <c r="C51" s="5">
        <v>24.995249178077128</v>
      </c>
      <c r="D51" s="12">
        <v>5.8</v>
      </c>
      <c r="E51" s="5">
        <v>24.6091753216391</v>
      </c>
      <c r="F51" s="12">
        <v>5.8</v>
      </c>
      <c r="G51" s="5">
        <v>9.671032184936818</v>
      </c>
      <c r="H51" s="12">
        <v>5.8</v>
      </c>
      <c r="I51" s="5">
        <v>0.15635319446517656</v>
      </c>
      <c r="J51" s="12">
        <v>5.8</v>
      </c>
      <c r="K51" s="5">
        <v>0.001182629267141205</v>
      </c>
      <c r="L51" s="12">
        <v>5.8</v>
      </c>
    </row>
    <row r="52" spans="1:12" ht="12.75">
      <c r="A52" s="14">
        <v>24.99937448528722</v>
      </c>
      <c r="B52" s="12">
        <v>5.9</v>
      </c>
      <c r="C52" s="5">
        <v>24.99622763877078</v>
      </c>
      <c r="D52" s="12">
        <v>5.9</v>
      </c>
      <c r="E52" s="5">
        <v>24.688560023632668</v>
      </c>
      <c r="F52" s="12">
        <v>5.9</v>
      </c>
      <c r="G52" s="5">
        <v>11.066757967245856</v>
      </c>
      <c r="H52" s="12">
        <v>5.9</v>
      </c>
      <c r="I52" s="5">
        <v>0.19670189002040345</v>
      </c>
      <c r="J52" s="12">
        <v>5.9</v>
      </c>
      <c r="K52" s="5">
        <v>0.0016728964000065358</v>
      </c>
      <c r="L52" s="12">
        <v>5.9</v>
      </c>
    </row>
    <row r="53" spans="1:12" ht="12.75">
      <c r="A53" s="14">
        <v>24.9995049799007</v>
      </c>
      <c r="B53" s="12">
        <v>6</v>
      </c>
      <c r="C53" s="5">
        <v>24.997005279622737</v>
      </c>
      <c r="D53" s="12">
        <v>6</v>
      </c>
      <c r="E53" s="5">
        <v>24.751982702895997</v>
      </c>
      <c r="F53" s="12">
        <v>6</v>
      </c>
      <c r="G53" s="5">
        <v>12.49962875367534</v>
      </c>
      <c r="H53" s="12">
        <v>6</v>
      </c>
      <c r="I53" s="5">
        <v>0.24727480445468347</v>
      </c>
      <c r="J53" s="12">
        <v>6</v>
      </c>
      <c r="K53" s="5">
        <v>0.0022522277279429935</v>
      </c>
      <c r="L53" s="12">
        <v>6</v>
      </c>
    </row>
    <row r="54" spans="1:12" ht="12.75">
      <c r="A54" s="14">
        <v>24.9996091137072</v>
      </c>
      <c r="B54" s="12">
        <v>6.1</v>
      </c>
      <c r="C54" s="5">
        <v>24.997623486227827</v>
      </c>
      <c r="D54" s="12">
        <v>6.1</v>
      </c>
      <c r="E54" s="5">
        <v>24.80259357745439</v>
      </c>
      <c r="F54" s="12">
        <v>6.1</v>
      </c>
      <c r="G54" s="5">
        <v>13.93248649363428</v>
      </c>
      <c r="H54" s="12">
        <v>6.1</v>
      </c>
      <c r="I54" s="5">
        <v>0.31062051837423477</v>
      </c>
      <c r="J54" s="12">
        <v>6.1</v>
      </c>
      <c r="K54" s="5">
        <v>0.0029514595382012913</v>
      </c>
      <c r="L54" s="12">
        <v>6.1</v>
      </c>
    </row>
    <row r="55" spans="1:12" ht="12.75">
      <c r="A55" s="14">
        <v>24.99969243191167</v>
      </c>
      <c r="B55" s="12">
        <v>6.2</v>
      </c>
      <c r="C55" s="5">
        <v>24.99811516354682</v>
      </c>
      <c r="D55" s="12">
        <v>6.2</v>
      </c>
      <c r="E55" s="5">
        <v>24.842943103328057</v>
      </c>
      <c r="F55" s="12">
        <v>6.2</v>
      </c>
      <c r="G55" s="5">
        <v>15.32817244184726</v>
      </c>
      <c r="H55" s="12">
        <v>6.2</v>
      </c>
      <c r="I55" s="5">
        <v>0.38988538072482537</v>
      </c>
      <c r="J55" s="12">
        <v>6.2</v>
      </c>
      <c r="K55" s="5">
        <v>0.0038078045837907078</v>
      </c>
      <c r="L55" s="12">
        <v>6.2</v>
      </c>
    </row>
    <row r="56" spans="1:12" ht="12.75">
      <c r="A56" s="14">
        <v>24.99975937132307</v>
      </c>
      <c r="B56" s="12">
        <v>6.3</v>
      </c>
      <c r="C56" s="5">
        <v>24.99850648459202</v>
      </c>
      <c r="D56" s="12">
        <v>6.3</v>
      </c>
      <c r="E56" s="5">
        <v>24.87508801539727</v>
      </c>
      <c r="F56" s="12">
        <v>6.3</v>
      </c>
      <c r="G56" s="5">
        <v>16.653285164553438</v>
      </c>
      <c r="H56" s="12">
        <v>6.3</v>
      </c>
      <c r="I56" s="5">
        <v>0.4889349352377376</v>
      </c>
      <c r="J56" s="12">
        <v>6.3</v>
      </c>
      <c r="K56" s="5">
        <v>0.0048668286445549954</v>
      </c>
      <c r="L56" s="12">
        <v>6.3</v>
      </c>
    </row>
    <row r="57" spans="1:12" ht="12.75">
      <c r="A57" s="14">
        <v>24.999813496589834</v>
      </c>
      <c r="B57" s="12">
        <v>6.4</v>
      </c>
      <c r="C57" s="5">
        <v>24.998818281948918</v>
      </c>
      <c r="D57" s="12">
        <v>6.4</v>
      </c>
      <c r="E57" s="5">
        <v>24.900681735813585</v>
      </c>
      <c r="F57" s="12">
        <v>6.4</v>
      </c>
      <c r="G57" s="5">
        <v>17.88115883452194</v>
      </c>
      <c r="H57" s="12">
        <v>6.4</v>
      </c>
      <c r="I57" s="5">
        <v>0.6124886571707734</v>
      </c>
      <c r="J57" s="12">
        <v>6.4</v>
      </c>
      <c r="K57" s="5">
        <v>0.006184868936139075</v>
      </c>
      <c r="L57" s="12">
        <v>6.4</v>
      </c>
    </row>
    <row r="58" spans="1:12" ht="12.75">
      <c r="A58" s="14">
        <v>24.999857690004614</v>
      </c>
      <c r="B58" s="12">
        <v>6.50000000000001</v>
      </c>
      <c r="C58" s="5">
        <v>24.99906715574438</v>
      </c>
      <c r="D58" s="12">
        <v>6.50000000000001</v>
      </c>
      <c r="E58" s="5">
        <v>24.92105019261888</v>
      </c>
      <c r="F58" s="12">
        <v>6.50000000000001</v>
      </c>
      <c r="G58" s="5">
        <v>18.99354795836654</v>
      </c>
      <c r="H58" s="12">
        <v>6.50000000000001</v>
      </c>
      <c r="I58" s="5">
        <v>0.7662624187244754</v>
      </c>
      <c r="J58" s="12">
        <v>6.50000000000001</v>
      </c>
      <c r="K58" s="5">
        <v>0.007832021403063154</v>
      </c>
      <c r="L58" s="12">
        <v>6.50000000000001</v>
      </c>
    </row>
    <row r="59" spans="1:12" ht="12.75">
      <c r="A59" s="14">
        <v>24.999894304980653</v>
      </c>
      <c r="B59" s="12">
        <v>6.6</v>
      </c>
      <c r="C59" s="5">
        <v>24.99926635675337</v>
      </c>
      <c r="D59" s="12">
        <v>6.6</v>
      </c>
      <c r="E59" s="5">
        <v>24.93725462698468</v>
      </c>
      <c r="F59" s="12">
        <v>6.6</v>
      </c>
      <c r="G59" s="5">
        <v>19.980904697468972</v>
      </c>
      <c r="H59" s="12">
        <v>6.6</v>
      </c>
      <c r="I59" s="5">
        <v>0.957107729460376</v>
      </c>
      <c r="J59" s="12">
        <v>6.6</v>
      </c>
      <c r="K59" s="5">
        <v>0.009895853208448744</v>
      </c>
      <c r="L59" s="12">
        <v>6.6</v>
      </c>
    </row>
    <row r="60" spans="1:12" ht="12.75">
      <c r="A60" s="14">
        <v>24.999925291369397</v>
      </c>
      <c r="B60" s="12">
        <v>6.7</v>
      </c>
      <c r="C60" s="5">
        <v>24.99942649147653</v>
      </c>
      <c r="D60" s="12">
        <v>6.7</v>
      </c>
      <c r="E60" s="5">
        <v>24.950143141467613</v>
      </c>
      <c r="F60" s="12">
        <v>6.7</v>
      </c>
      <c r="G60" s="5">
        <v>20.84149323895322</v>
      </c>
      <c r="H60" s="12">
        <v>6.7</v>
      </c>
      <c r="I60" s="5">
        <v>1.1931288913539206</v>
      </c>
      <c r="J60" s="12">
        <v>6.7</v>
      </c>
      <c r="K60" s="5">
        <v>0.012486033738234566</v>
      </c>
      <c r="L60" s="12">
        <v>6.7</v>
      </c>
    </row>
    <row r="61" spans="1:12" ht="12.75">
      <c r="A61" s="14">
        <v>24.999952299290868</v>
      </c>
      <c r="B61" s="12">
        <v>6.80000000000001</v>
      </c>
      <c r="C61" s="5">
        <v>24.999556086612564</v>
      </c>
      <c r="D61" s="12">
        <v>6.80000000000001</v>
      </c>
      <c r="E61" s="5">
        <v>24.960392708970367</v>
      </c>
      <c r="F61" s="12">
        <v>6.80000000000001</v>
      </c>
      <c r="G61" s="5">
        <v>21.57978335079469</v>
      </c>
      <c r="H61" s="12">
        <v>6.80000000000001</v>
      </c>
      <c r="I61" s="5">
        <v>1.4837483137723178</v>
      </c>
      <c r="J61" s="12">
        <v>6.80000000000001</v>
      </c>
      <c r="K61" s="5">
        <v>0.015740123797229846</v>
      </c>
      <c r="L61" s="12">
        <v>6.80000000000001</v>
      </c>
    </row>
    <row r="62" spans="1:12" ht="12.75">
      <c r="A62" s="14">
        <v>24.999976767004622</v>
      </c>
      <c r="B62" s="12">
        <v>6.90000000000001</v>
      </c>
      <c r="C62" s="5">
        <v>24.99966204290739</v>
      </c>
      <c r="D62" s="12">
        <v>6.90000000000001</v>
      </c>
      <c r="E62" s="5">
        <v>24.968543221971995</v>
      </c>
      <c r="F62" s="12">
        <v>6.90000000000001</v>
      </c>
      <c r="G62" s="5">
        <v>22.204583824430742</v>
      </c>
      <c r="H62" s="12">
        <v>6.90000000000001</v>
      </c>
      <c r="I62" s="5">
        <v>1.8396764333014755</v>
      </c>
      <c r="J62" s="12">
        <v>6.90000000000001</v>
      </c>
      <c r="K62" s="5">
        <v>0.019830820311461696</v>
      </c>
      <c r="L62" s="12">
        <v>6.90000000000001</v>
      </c>
    </row>
    <row r="63" spans="1:12" ht="12.75">
      <c r="A63" s="14">
        <v>24.999999997499998</v>
      </c>
      <c r="B63" s="12">
        <v>7.00000000000001</v>
      </c>
      <c r="C63" s="5">
        <v>24.999750002499976</v>
      </c>
      <c r="D63" s="12">
        <v>7.00000000000001</v>
      </c>
      <c r="E63" s="5">
        <v>24.975024975024976</v>
      </c>
      <c r="F63" s="12">
        <v>7.00000000000001</v>
      </c>
      <c r="G63" s="5">
        <v>22.727272727272776</v>
      </c>
      <c r="H63" s="12">
        <v>7.00000000000001</v>
      </c>
      <c r="I63" s="5">
        <v>2.2727272727273253</v>
      </c>
      <c r="J63" s="12">
        <v>7.00000000000001</v>
      </c>
      <c r="K63" s="5">
        <v>0.024975024975025614</v>
      </c>
      <c r="L63" s="12">
        <v>7.00000000000001</v>
      </c>
    </row>
    <row r="64" spans="1:12" ht="12.75">
      <c r="A64" s="14">
        <v>25.00002322788383</v>
      </c>
      <c r="B64" s="12">
        <v>7.1</v>
      </c>
      <c r="C64" s="5">
        <v>24.99982464929608</v>
      </c>
      <c r="D64" s="12">
        <v>7.1</v>
      </c>
      <c r="E64" s="5">
        <v>24.980180776196665</v>
      </c>
      <c r="F64" s="12">
        <v>7.1</v>
      </c>
      <c r="G64" s="5">
        <v>23.160333472215644</v>
      </c>
      <c r="H64" s="12">
        <v>7.1</v>
      </c>
      <c r="I64" s="5">
        <v>2.7954071581206246</v>
      </c>
      <c r="J64" s="12">
        <v>7.1</v>
      </c>
      <c r="K64" s="5">
        <v>0.03144519232265665</v>
      </c>
      <c r="L64" s="12">
        <v>7.1</v>
      </c>
    </row>
    <row r="65" spans="1:12" ht="12.75">
      <c r="A65" s="14">
        <v>25.00004769526051</v>
      </c>
      <c r="B65" s="12">
        <v>7.20000000000001</v>
      </c>
      <c r="C65" s="5">
        <v>24.999889958346568</v>
      </c>
      <c r="D65" s="12">
        <v>7.20000000000001</v>
      </c>
      <c r="E65" s="5">
        <v>24.98428369459156</v>
      </c>
      <c r="F65" s="12">
        <v>7.20000000000001</v>
      </c>
      <c r="G65" s="5">
        <v>23.516272703842585</v>
      </c>
      <c r="H65" s="12">
        <v>7.20000000000001</v>
      </c>
      <c r="I65" s="5">
        <v>3.4201993261272645</v>
      </c>
      <c r="J65" s="12">
        <v>7.20000000000001</v>
      </c>
      <c r="K65" s="5">
        <v>0.03958351817638044</v>
      </c>
      <c r="L65" s="12">
        <v>7.20000000000001</v>
      </c>
    </row>
    <row r="66" spans="1:12" ht="12.75">
      <c r="A66" s="14">
        <v>25.00007470261271</v>
      </c>
      <c r="B66" s="12">
        <v>7.30000000000001</v>
      </c>
      <c r="C66" s="5">
        <v>24.999949407498043</v>
      </c>
      <c r="D66" s="12">
        <v>7.30000000000001</v>
      </c>
      <c r="E66" s="5">
        <v>24.987551280884407</v>
      </c>
      <c r="F66" s="12">
        <v>7.30000000000001</v>
      </c>
      <c r="G66" s="5">
        <v>23.806904895325324</v>
      </c>
      <c r="H66" s="12">
        <v>7.30000000000001</v>
      </c>
      <c r="I66" s="5">
        <v>4.1584818353752455</v>
      </c>
      <c r="J66" s="12">
        <v>7.30000000000001</v>
      </c>
      <c r="K66" s="5">
        <v>0.049819655579548615</v>
      </c>
      <c r="L66" s="12">
        <v>7.30000000000001</v>
      </c>
    </row>
    <row r="67" spans="1:12" ht="12.75">
      <c r="A67" s="14">
        <v>25.00010568819118</v>
      </c>
      <c r="B67" s="12">
        <v>7.40000000000001</v>
      </c>
      <c r="C67" s="5">
        <v>25.00000616257966</v>
      </c>
      <c r="D67" s="12">
        <v>7.40000000000001</v>
      </c>
      <c r="E67" s="5">
        <v>24.99015694954939</v>
      </c>
      <c r="F67" s="12">
        <v>7.40000000000001</v>
      </c>
      <c r="G67" s="5">
        <v>24.04294106889538</v>
      </c>
      <c r="H67" s="12">
        <v>7.40000000000001</v>
      </c>
      <c r="I67" s="5">
        <v>5.019063676501878</v>
      </c>
      <c r="J67" s="12">
        <v>7.40000000000001</v>
      </c>
      <c r="K67" s="5">
        <v>0.06269279368239597</v>
      </c>
      <c r="L67" s="12">
        <v>7.40000000000001</v>
      </c>
    </row>
    <row r="68" spans="1:12" ht="12.75">
      <c r="A68" s="14">
        <v>25.000142302109136</v>
      </c>
      <c r="B68" s="12">
        <v>7.50000000000001</v>
      </c>
      <c r="C68" s="5">
        <v>25.00006324598321</v>
      </c>
      <c r="D68" s="12">
        <v>7.50000000000001</v>
      </c>
      <c r="E68" s="5">
        <v>24.99223908546602</v>
      </c>
      <c r="F68" s="12">
        <v>7.50000000000001</v>
      </c>
      <c r="G68" s="5">
        <v>24.23380437107085</v>
      </c>
      <c r="H68" s="12">
        <v>7.50000000000001</v>
      </c>
      <c r="I68" s="5">
        <v>6.006415079605521</v>
      </c>
      <c r="J68" s="12">
        <v>7.50000000000001</v>
      </c>
      <c r="K68" s="5">
        <v>0.07887910532273036</v>
      </c>
      <c r="L68" s="12">
        <v>7.50000000000001</v>
      </c>
    </row>
    <row r="69" spans="1:12" ht="12.75">
      <c r="A69" s="14">
        <v>25.000186494220745</v>
      </c>
      <c r="B69" s="12">
        <v>7.60000000000001</v>
      </c>
      <c r="C69" s="5">
        <v>25.00012369761145</v>
      </c>
      <c r="D69" s="12">
        <v>7.60000000000001</v>
      </c>
      <c r="E69" s="5">
        <v>24.993908332350376</v>
      </c>
      <c r="F69" s="12">
        <v>7.60000000000001</v>
      </c>
      <c r="G69" s="5">
        <v>24.38760002121443</v>
      </c>
      <c r="H69" s="12">
        <v>7.60000000000001</v>
      </c>
      <c r="I69" s="5">
        <v>7.118801023142094</v>
      </c>
      <c r="J69" s="12">
        <v>7.60000000000001</v>
      </c>
      <c r="K69" s="5">
        <v>0.09922575765584013</v>
      </c>
      <c r="L69" s="12">
        <v>7.60000000000001</v>
      </c>
    </row>
    <row r="70" spans="1:12" ht="12.75">
      <c r="A70" s="14">
        <v>25.000240617964362</v>
      </c>
      <c r="B70" s="12">
        <v>7.70000000000001</v>
      </c>
      <c r="C70" s="5">
        <v>25.000190736764782</v>
      </c>
      <c r="D70" s="12">
        <v>7.70000000000001</v>
      </c>
      <c r="E70" s="5">
        <v>24.995253433745077</v>
      </c>
      <c r="F70" s="12">
        <v>7.70000000000001</v>
      </c>
      <c r="G70" s="5">
        <v>24.511180668122954</v>
      </c>
      <c r="H70" s="12">
        <v>7.70000000000001</v>
      </c>
      <c r="I70" s="5">
        <v>8.346674861162969</v>
      </c>
      <c r="J70" s="12">
        <v>7.70000000000001</v>
      </c>
      <c r="K70" s="5">
        <v>0.12479287761634035</v>
      </c>
      <c r="L70" s="12">
        <v>7.70000000000001</v>
      </c>
    </row>
    <row r="71" spans="1:12" ht="12.75">
      <c r="A71" s="14">
        <v>25.000307555701855</v>
      </c>
      <c r="B71" s="12">
        <v>7.80000000000001</v>
      </c>
      <c r="C71" s="5">
        <v>25.000267933587352</v>
      </c>
      <c r="D71" s="12">
        <v>7.80000000000001</v>
      </c>
      <c r="E71" s="5">
        <v>24.996345926620712</v>
      </c>
      <c r="F71" s="12">
        <v>7.80000000000001</v>
      </c>
      <c r="G71" s="5">
        <v>24.610263600859174</v>
      </c>
      <c r="H71" s="12">
        <v>7.80000000000001</v>
      </c>
      <c r="I71" s="5">
        <v>9.671792765285657</v>
      </c>
      <c r="J71" s="12">
        <v>7.80000000000001</v>
      </c>
      <c r="K71" s="5">
        <v>0.15690505077515587</v>
      </c>
      <c r="L71" s="12">
        <v>7.80000000000001</v>
      </c>
    </row>
    <row r="72" spans="1:12" ht="12.75">
      <c r="A72" s="14">
        <v>25.000390872231176</v>
      </c>
      <c r="B72" s="12">
        <v>7.90000000000001</v>
      </c>
      <c r="C72" s="5">
        <v>25.000359399204193</v>
      </c>
      <c r="D72" s="12">
        <v>7.90000000000001</v>
      </c>
      <c r="E72" s="5">
        <v>24.997243930588972</v>
      </c>
      <c r="F72" s="12">
        <v>7.90000000000001</v>
      </c>
      <c r="G72" s="5">
        <v>24.68957006137741</v>
      </c>
      <c r="H72" s="12">
        <v>7.90000000000001</v>
      </c>
      <c r="I72" s="5">
        <v>11.067491109580159</v>
      </c>
      <c r="J72" s="12">
        <v>7.90000000000001</v>
      </c>
      <c r="K72" s="5">
        <v>0.19721407270269498</v>
      </c>
      <c r="L72" s="12">
        <v>7.90000000000001</v>
      </c>
    </row>
    <row r="73" spans="1:12" ht="12.75">
      <c r="A73" s="14">
        <v>25.00049500465055</v>
      </c>
      <c r="B73" s="12">
        <v>8.00000000000001</v>
      </c>
      <c r="C73" s="5">
        <v>25.000470004678046</v>
      </c>
      <c r="D73" s="12">
        <v>8.00000000000001</v>
      </c>
      <c r="E73" s="5">
        <v>24.997995230127785</v>
      </c>
      <c r="F73" s="12">
        <v>8.00000000000001</v>
      </c>
      <c r="G73" s="5">
        <v>24.752967801906003</v>
      </c>
      <c r="H73" s="12">
        <v>8.00000000000001</v>
      </c>
      <c r="I73" s="5">
        <v>12.50037125367558</v>
      </c>
      <c r="J73" s="12">
        <v>8.00000000000001</v>
      </c>
      <c r="K73" s="5">
        <v>0.24777470544483796</v>
      </c>
      <c r="L73" s="12">
        <v>8.00000000000001</v>
      </c>
    </row>
    <row r="74" spans="1:12" ht="12.75">
      <c r="A74" s="14">
        <v>25.000625498691015</v>
      </c>
      <c r="B74" s="12">
        <v>8.10000000000001</v>
      </c>
      <c r="C74" s="5">
        <v>25.000605640451088</v>
      </c>
      <c r="D74" s="12">
        <v>8.10000000000001</v>
      </c>
      <c r="E74" s="5">
        <v>24.998639811189</v>
      </c>
      <c r="F74" s="12">
        <v>8.10000000000001</v>
      </c>
      <c r="G74" s="5">
        <v>24.803605937951847</v>
      </c>
      <c r="H74" s="12">
        <v>8.10000000000001</v>
      </c>
      <c r="I74" s="5">
        <v>13.933277892406316</v>
      </c>
      <c r="J74" s="12">
        <v>8.10000000000001</v>
      </c>
      <c r="K74" s="5">
        <v>0.3111350191369176</v>
      </c>
      <c r="L74" s="12">
        <v>8.10000000000001</v>
      </c>
    </row>
    <row r="75" spans="1:12" ht="12.75">
      <c r="A75" s="14">
        <v>25.0007893041116</v>
      </c>
      <c r="B75" s="12">
        <v>8.20000000000001</v>
      </c>
      <c r="C75" s="5">
        <v>25.000773530096673</v>
      </c>
      <c r="D75" s="12">
        <v>8.20000000000001</v>
      </c>
      <c r="E75" s="5">
        <v>24.999211985529357</v>
      </c>
      <c r="F75" s="12">
        <v>8.20000000000001</v>
      </c>
      <c r="G75" s="5">
        <v>24.844036521259742</v>
      </c>
      <c r="H75" s="12">
        <v>8.20000000000001</v>
      </c>
      <c r="I75" s="5">
        <v>15.329057131718308</v>
      </c>
      <c r="J75" s="12">
        <v>8.20000000000001</v>
      </c>
      <c r="K75" s="5">
        <v>0.39044236540972566</v>
      </c>
      <c r="L75" s="12">
        <v>8.20000000000001</v>
      </c>
    </row>
    <row r="76" spans="1:12" ht="12.75">
      <c r="A76" s="14">
        <v>25.000995144901896</v>
      </c>
      <c r="B76" s="12">
        <v>8.30000000000001</v>
      </c>
      <c r="C76" s="5">
        <v>25.000982615103258</v>
      </c>
      <c r="D76" s="12">
        <v>8.30000000000001</v>
      </c>
      <c r="E76" s="5">
        <v>24.99974221480069</v>
      </c>
      <c r="F76" s="12">
        <v>8.30000000000001</v>
      </c>
      <c r="G76" s="5">
        <v>24.87632069527621</v>
      </c>
      <c r="H76" s="12">
        <v>8.30000000000001</v>
      </c>
      <c r="I76" s="5">
        <v>16.654314639759676</v>
      </c>
      <c r="J76" s="12">
        <v>8.30000000000001</v>
      </c>
      <c r="K76" s="5">
        <v>0.4895649029928063</v>
      </c>
      <c r="L76" s="12">
        <v>8.30000000000001</v>
      </c>
    </row>
    <row r="77" spans="1:12" ht="12.75">
      <c r="A77" s="14">
        <v>25.001253984029105</v>
      </c>
      <c r="B77" s="12">
        <v>8.40000000000001</v>
      </c>
      <c r="C77" s="5">
        <v>25.00124403120373</v>
      </c>
      <c r="D77" s="12">
        <v>8.40000000000001</v>
      </c>
      <c r="E77" s="5">
        <v>25.000258730862996</v>
      </c>
      <c r="F77" s="12">
        <v>8.40000000000001</v>
      </c>
      <c r="G77" s="5">
        <v>24.902119357447216</v>
      </c>
      <c r="H77" s="12">
        <v>8.40000000000001</v>
      </c>
      <c r="I77" s="5">
        <v>17.88239422609329</v>
      </c>
      <c r="J77" s="12">
        <v>8.40000000000001</v>
      </c>
      <c r="K77" s="5">
        <v>0.6132265442397351</v>
      </c>
      <c r="L77" s="12">
        <v>8.40000000000001</v>
      </c>
    </row>
    <row r="78" spans="1:12" ht="12.75">
      <c r="A78" s="14">
        <v>25.001579607513822</v>
      </c>
      <c r="B78" s="12">
        <v>8.50000000000001</v>
      </c>
      <c r="C78" s="5">
        <v>25.001571701651475</v>
      </c>
      <c r="D78" s="12">
        <v>8.50000000000001</v>
      </c>
      <c r="E78" s="5">
        <v>25.000789038202047</v>
      </c>
      <c r="F78" s="12">
        <v>8.50000000000001</v>
      </c>
      <c r="G78" s="5">
        <v>24.92276938830562</v>
      </c>
      <c r="H78" s="12">
        <v>8.50000000000001</v>
      </c>
      <c r="I78" s="5">
        <v>18.995063021002505</v>
      </c>
      <c r="J78" s="12">
        <v>8.50000000000001</v>
      </c>
      <c r="K78" s="5">
        <v>0.7671497647847597</v>
      </c>
      <c r="L78" s="12">
        <v>8.50000000000001</v>
      </c>
    </row>
    <row r="79" spans="1:12" ht="12.75">
      <c r="A79" s="14">
        <v>25.001989358994592</v>
      </c>
      <c r="B79" s="12">
        <v>8.60000000000001</v>
      </c>
      <c r="C79" s="5">
        <v>25.001983079093037</v>
      </c>
      <c r="D79" s="12">
        <v>8.60000000000001</v>
      </c>
      <c r="E79" s="5">
        <v>25.001361378238453</v>
      </c>
      <c r="F79" s="12">
        <v>8.60000000000001</v>
      </c>
      <c r="G79" s="5">
        <v>24.93934705011352</v>
      </c>
      <c r="H79" s="12">
        <v>8.60000000000001</v>
      </c>
      <c r="I79" s="5">
        <v>19.9827894443589</v>
      </c>
      <c r="J79" s="12">
        <v>8.60000000000001</v>
      </c>
      <c r="K79" s="5">
        <v>0.958195359386724</v>
      </c>
      <c r="L79" s="12">
        <v>8.60000000000001</v>
      </c>
    </row>
    <row r="80" spans="1:12" ht="12.75">
      <c r="A80" s="14">
        <v>25.00250506398772</v>
      </c>
      <c r="B80" s="12">
        <v>8.70000000000001</v>
      </c>
      <c r="C80" s="5">
        <v>25.002500075632906</v>
      </c>
      <c r="D80" s="12">
        <v>8.70000000000001</v>
      </c>
      <c r="E80" s="5">
        <v>25.00200623342054</v>
      </c>
      <c r="F80" s="12">
        <v>8.70000000000001</v>
      </c>
      <c r="G80" s="5">
        <v>24.952720340615954</v>
      </c>
      <c r="H80" s="12">
        <v>8.70000000000001</v>
      </c>
      <c r="I80" s="5">
        <v>20.843858450540367</v>
      </c>
      <c r="J80" s="12">
        <v>8.70000000000001</v>
      </c>
      <c r="K80" s="5">
        <v>1.1944803371201764</v>
      </c>
      <c r="L80" s="12">
        <v>8.70000000000001</v>
      </c>
    </row>
    <row r="81" spans="1:12" ht="12.75">
      <c r="A81" s="14">
        <v>25.003154193202327</v>
      </c>
      <c r="B81" s="12">
        <v>8.80000000000001</v>
      </c>
      <c r="C81" s="5">
        <v>25.003150230759648</v>
      </c>
      <c r="D81" s="12">
        <v>8.80000000000001</v>
      </c>
      <c r="E81" s="5">
        <v>25.002757951228553</v>
      </c>
      <c r="F81" s="12">
        <v>8.80000000000001</v>
      </c>
      <c r="G81" s="5">
        <v>24.96359206564744</v>
      </c>
      <c r="H81" s="12">
        <v>8.80000000000001</v>
      </c>
      <c r="I81" s="5">
        <v>21.582766220480032</v>
      </c>
      <c r="J81" s="12">
        <v>8.80000000000001</v>
      </c>
      <c r="K81" s="5">
        <v>1.4854442763620173</v>
      </c>
      <c r="L81" s="12">
        <v>8.80000000000001</v>
      </c>
    </row>
    <row r="82" spans="1:12" ht="12.75">
      <c r="A82" s="14">
        <v>25.003971327083168</v>
      </c>
      <c r="B82" s="12">
        <v>8.90000000000001</v>
      </c>
      <c r="C82" s="5">
        <v>25.003968179551535</v>
      </c>
      <c r="D82" s="12">
        <v>8.90000000000001</v>
      </c>
      <c r="E82" s="5">
        <v>25.003656574726165</v>
      </c>
      <c r="F82" s="12">
        <v>8.90000000000001</v>
      </c>
      <c r="G82" s="5">
        <v>24.97253526767156</v>
      </c>
      <c r="H82" s="12">
        <v>8.90000000000001</v>
      </c>
      <c r="I82" s="5">
        <v>22.208355054162595</v>
      </c>
      <c r="J82" s="12">
        <v>8.90000000000001</v>
      </c>
      <c r="K82" s="5">
        <v>1.8418206866251525</v>
      </c>
      <c r="L82" s="12">
        <v>8.90000000000001</v>
      </c>
    </row>
    <row r="83" spans="1:12" ht="12.75">
      <c r="A83" s="14">
        <v>25.004999999924994</v>
      </c>
      <c r="B83" s="12">
        <v>9.00000000000001</v>
      </c>
      <c r="C83" s="5">
        <v>25.00499749970024</v>
      </c>
      <c r="D83" s="12">
        <v>9.00000000000001</v>
      </c>
      <c r="E83" s="5">
        <v>25.00474997745022</v>
      </c>
      <c r="F83" s="12">
        <v>9.00000000000001</v>
      </c>
      <c r="G83" s="5">
        <v>24.9800224774725</v>
      </c>
      <c r="H83" s="12">
        <v>9.00000000000001</v>
      </c>
      <c r="I83" s="5">
        <v>22.732045454497783</v>
      </c>
      <c r="J83" s="12">
        <v>9.00000000000001</v>
      </c>
      <c r="K83" s="5">
        <v>2.2754545454273276</v>
      </c>
      <c r="L83" s="12">
        <v>9.00000000000001</v>
      </c>
    </row>
    <row r="84" spans="1:12" ht="12.75">
      <c r="A84" s="14">
        <v>25.006295022321343</v>
      </c>
      <c r="B84" s="12">
        <v>9.10000000000001</v>
      </c>
      <c r="C84" s="5">
        <v>25.006293036270765</v>
      </c>
      <c r="D84" s="12">
        <v>9.10000000000001</v>
      </c>
      <c r="E84" s="5">
        <v>25.00609641685854</v>
      </c>
      <c r="F84" s="12">
        <v>9.10000000000001</v>
      </c>
      <c r="G84" s="5">
        <v>24.986450079714356</v>
      </c>
      <c r="H84" s="12">
        <v>9.10000000000001</v>
      </c>
      <c r="I84" s="5">
        <v>23.16637450174702</v>
      </c>
      <c r="J84" s="12">
        <v>9.10000000000001</v>
      </c>
      <c r="K84" s="5">
        <v>2.7988936970080225</v>
      </c>
      <c r="L84" s="12">
        <v>9.10000000000001</v>
      </c>
    </row>
    <row r="85" spans="1:12" ht="12.75">
      <c r="A85" s="14">
        <v>25.007925406510143</v>
      </c>
      <c r="B85" s="12">
        <v>9.20000000000001</v>
      </c>
      <c r="C85" s="5">
        <v>25.007923828882625</v>
      </c>
      <c r="D85" s="12">
        <v>9.20000000000001</v>
      </c>
      <c r="E85" s="5">
        <v>25.00776764318224</v>
      </c>
      <c r="F85" s="12">
        <v>9.20000000000001</v>
      </c>
      <c r="G85" s="5">
        <v>24.992158920597273</v>
      </c>
      <c r="H85" s="12">
        <v>9.20000000000001</v>
      </c>
      <c r="I85" s="5">
        <v>23.523916638780864</v>
      </c>
      <c r="J85" s="12">
        <v>9.20000000000001</v>
      </c>
      <c r="K85" s="5">
        <v>3.4246770434471454</v>
      </c>
      <c r="L85" s="12">
        <v>9.20000000000001</v>
      </c>
    </row>
    <row r="86" spans="1:12" ht="12.75">
      <c r="A86" s="14">
        <v>25.00997805180176</v>
      </c>
      <c r="B86" s="12">
        <v>9.30000000000001</v>
      </c>
      <c r="C86" s="5">
        <v>25.00997679859623</v>
      </c>
      <c r="D86" s="12">
        <v>9.30000000000001</v>
      </c>
      <c r="E86" s="5">
        <v>25.009852730629618</v>
      </c>
      <c r="F86" s="12">
        <v>9.30000000000001</v>
      </c>
      <c r="G86" s="5">
        <v>24.997452148360416</v>
      </c>
      <c r="H86" s="12">
        <v>9.30000000000001</v>
      </c>
      <c r="I86" s="5">
        <v>23.816571916111517</v>
      </c>
      <c r="J86" s="12">
        <v>9.30000000000001</v>
      </c>
      <c r="K86" s="5">
        <v>4.164257158571856</v>
      </c>
      <c r="L86" s="12">
        <v>9.30000000000001</v>
      </c>
    </row>
    <row r="87" spans="1:12" ht="12.75">
      <c r="A87" s="14">
        <v>25.01256238857334</v>
      </c>
      <c r="B87" s="12">
        <v>9.40000000000001</v>
      </c>
      <c r="C87" s="5">
        <v>25.01256139306535</v>
      </c>
      <c r="D87" s="12">
        <v>9.40000000000001</v>
      </c>
      <c r="E87" s="5">
        <v>25.012462837181094</v>
      </c>
      <c r="F87" s="12">
        <v>9.40000000000001</v>
      </c>
      <c r="G87" s="5">
        <v>25.00261117038229</v>
      </c>
      <c r="H87" s="12">
        <v>9.40000000000001</v>
      </c>
      <c r="I87" s="5">
        <v>24.055159306557318</v>
      </c>
      <c r="J87" s="12">
        <v>9.40000000000001</v>
      </c>
      <c r="K87" s="5">
        <v>5.026542429741264</v>
      </c>
      <c r="L87" s="12">
        <v>9.40000000000001</v>
      </c>
    </row>
    <row r="88" spans="1:12" ht="12.75">
      <c r="A88" s="14">
        <v>25.015816231660644</v>
      </c>
      <c r="B88" s="12">
        <v>9.50000000000001</v>
      </c>
      <c r="C88" s="5">
        <v>25.01581544084909</v>
      </c>
      <c r="D88" s="12">
        <v>9.50000000000001</v>
      </c>
      <c r="E88" s="5">
        <v>25.015737149969464</v>
      </c>
      <c r="F88" s="12">
        <v>9.50000000000001</v>
      </c>
      <c r="G88" s="5">
        <v>25.00791053675257</v>
      </c>
      <c r="H88" s="12">
        <v>9.50000000000001</v>
      </c>
      <c r="I88" s="5">
        <v>24.249238070000274</v>
      </c>
      <c r="J88" s="12">
        <v>9.50000000000001</v>
      </c>
      <c r="K88" s="5">
        <v>6.016134898769059</v>
      </c>
      <c r="L88" s="12">
        <v>9.50000000000001</v>
      </c>
    </row>
    <row r="89" spans="1:12" ht="12.75">
      <c r="A89" s="14">
        <v>25.01991316044902</v>
      </c>
      <c r="B89" s="12">
        <v>9.60000000000001</v>
      </c>
      <c r="C89" s="5">
        <v>25.01991253223361</v>
      </c>
      <c r="D89" s="12">
        <v>9.60000000000001</v>
      </c>
      <c r="E89" s="5">
        <v>25.019850338442513</v>
      </c>
      <c r="F89" s="12">
        <v>9.60000000000001</v>
      </c>
      <c r="G89" s="5">
        <v>25.013632521021947</v>
      </c>
      <c r="H89" s="12">
        <v>9.60000000000001</v>
      </c>
      <c r="I89" s="5">
        <v>24.407085001952055</v>
      </c>
      <c r="J89" s="12">
        <v>9.60000000000001</v>
      </c>
      <c r="K89" s="5">
        <v>7.131472912826596</v>
      </c>
      <c r="L89" s="12">
        <v>9.60000000000001</v>
      </c>
    </row>
    <row r="90" spans="1:12" ht="12.75">
      <c r="A90" s="14">
        <v>25.025071827543126</v>
      </c>
      <c r="B90" s="12">
        <v>9.70000000000001</v>
      </c>
      <c r="C90" s="5">
        <v>25.025071328482415</v>
      </c>
      <c r="D90" s="12">
        <v>9.70000000000001</v>
      </c>
      <c r="E90" s="5">
        <v>25.02502192107738</v>
      </c>
      <c r="F90" s="12">
        <v>9.70000000000001</v>
      </c>
      <c r="G90" s="5">
        <v>25.020082166085412</v>
      </c>
      <c r="H90" s="12">
        <v>9.70000000000001</v>
      </c>
      <c r="I90" s="5">
        <v>24.535768999379066</v>
      </c>
      <c r="J90" s="12">
        <v>9.70000000000001</v>
      </c>
      <c r="K90" s="5">
        <v>8.363235546582125</v>
      </c>
      <c r="L90" s="12">
        <v>9.70000000000001</v>
      </c>
    </row>
    <row r="91" spans="1:12" ht="12.75">
      <c r="A91" s="14">
        <v>25.031567705801184</v>
      </c>
      <c r="B91" s="12">
        <v>9.80000000000001</v>
      </c>
      <c r="C91" s="5">
        <v>25.0315673093317</v>
      </c>
      <c r="D91" s="12">
        <v>9.80000000000001</v>
      </c>
      <c r="E91" s="5">
        <v>25.031528058522447</v>
      </c>
      <c r="F91" s="12">
        <v>9.80000000000001</v>
      </c>
      <c r="G91" s="5">
        <v>25.0276035995204</v>
      </c>
      <c r="H91" s="12">
        <v>9.80000000000001</v>
      </c>
      <c r="I91" s="5">
        <v>24.641279895417554</v>
      </c>
      <c r="J91" s="12">
        <v>9.80000000000001</v>
      </c>
      <c r="K91" s="5">
        <v>9.693469540598262</v>
      </c>
      <c r="L91" s="12">
        <v>9.80000000000001</v>
      </c>
    </row>
    <row r="92" spans="1:12" ht="12.75">
      <c r="A92" s="14">
        <v>25.039747921633182</v>
      </c>
      <c r="B92" s="12">
        <v>9.90000000000001</v>
      </c>
      <c r="C92" s="5">
        <v>25.039747606654785</v>
      </c>
      <c r="D92" s="12">
        <v>9.90000000000001</v>
      </c>
      <c r="E92" s="5">
        <v>25.03971642352085</v>
      </c>
      <c r="F92" s="12">
        <v>9.90000000000001</v>
      </c>
      <c r="G92" s="5">
        <v>25.036598502611778</v>
      </c>
      <c r="H92" s="12">
        <v>9.90000000000001</v>
      </c>
      <c r="I92" s="5">
        <v>24.728682452581964</v>
      </c>
      <c r="J92" s="12">
        <v>9.90000000000001</v>
      </c>
      <c r="K92" s="5">
        <v>11.095881088006253</v>
      </c>
      <c r="L92" s="12">
        <v>9.90000000000001</v>
      </c>
    </row>
    <row r="93" spans="1:12" ht="12.75">
      <c r="A93" s="14">
        <v>25.050049999947394</v>
      </c>
      <c r="B93" s="12">
        <v>10</v>
      </c>
      <c r="C93" s="5">
        <v>25.050049749699657</v>
      </c>
      <c r="D93" s="12">
        <v>10</v>
      </c>
      <c r="E93" s="5">
        <v>25.050024974949924</v>
      </c>
      <c r="F93" s="12">
        <v>10</v>
      </c>
      <c r="G93" s="5">
        <v>25.047547747675132</v>
      </c>
      <c r="H93" s="12">
        <v>10</v>
      </c>
      <c r="I93" s="5">
        <v>24.802277475197673</v>
      </c>
      <c r="J93" s="12">
        <v>10</v>
      </c>
      <c r="K93" s="5">
        <v>12.537537499962427</v>
      </c>
      <c r="L93" s="12">
        <v>10</v>
      </c>
    </row>
    <row r="94" spans="1:12" ht="12.75">
      <c r="A94" s="14">
        <v>25.063025575319607</v>
      </c>
      <c r="B94" s="12">
        <v>10.1</v>
      </c>
      <c r="C94" s="5">
        <v>25.06302537648923</v>
      </c>
      <c r="D94" s="12">
        <v>10.1</v>
      </c>
      <c r="E94" s="5">
        <v>25.06300569210003</v>
      </c>
      <c r="F94" s="12">
        <v>10.1</v>
      </c>
      <c r="G94" s="5">
        <v>25.06103740951071</v>
      </c>
      <c r="H94" s="12">
        <v>10.1</v>
      </c>
      <c r="I94" s="5">
        <v>24.865760136746545</v>
      </c>
      <c r="J94" s="12">
        <v>10.1</v>
      </c>
      <c r="K94" s="5">
        <v>13.981866074893778</v>
      </c>
      <c r="L94" s="12">
        <v>10.1</v>
      </c>
    </row>
    <row r="95" spans="1:12" ht="12.75">
      <c r="A95" s="14">
        <v>25.079370421664517</v>
      </c>
      <c r="B95" s="12">
        <v>10.2</v>
      </c>
      <c r="C95" s="5">
        <v>25.07937026367636</v>
      </c>
      <c r="D95" s="12">
        <v>10.2</v>
      </c>
      <c r="E95" s="5">
        <v>25.079354622702773</v>
      </c>
      <c r="F95" s="12">
        <v>10.2</v>
      </c>
      <c r="G95" s="5">
        <v>25.07779062401586</v>
      </c>
      <c r="H95" s="12">
        <v>10.2</v>
      </c>
      <c r="I95" s="5">
        <v>24.922371286368552</v>
      </c>
      <c r="J95" s="12">
        <v>10.2</v>
      </c>
      <c r="K95" s="5">
        <v>15.392438178638916</v>
      </c>
      <c r="L95" s="12">
        <v>10.2</v>
      </c>
    </row>
    <row r="96" spans="1:12" ht="12.75">
      <c r="A96" s="14">
        <v>25.09996254213095</v>
      </c>
      <c r="B96" s="12">
        <v>10.3</v>
      </c>
      <c r="C96" s="5">
        <v>25.099962416584898</v>
      </c>
      <c r="D96" s="12">
        <v>10.3</v>
      </c>
      <c r="E96" s="5">
        <v>25.09994998740768</v>
      </c>
      <c r="F96" s="12">
        <v>10.3</v>
      </c>
      <c r="G96" s="5">
        <v>25.098707131970194</v>
      </c>
      <c r="H96" s="12">
        <v>10.3</v>
      </c>
      <c r="I96" s="5">
        <v>24.97504132317709</v>
      </c>
      <c r="J96" s="12">
        <v>10.3</v>
      </c>
      <c r="K96" s="5">
        <v>16.73676138079209</v>
      </c>
      <c r="L96" s="12">
        <v>10.3</v>
      </c>
    </row>
    <row r="97" spans="1:12" ht="12.75">
      <c r="A97" s="14">
        <v>25.125910574683132</v>
      </c>
      <c r="B97" s="12">
        <v>10.4</v>
      </c>
      <c r="C97" s="5">
        <v>25.125910474906703</v>
      </c>
      <c r="D97" s="12">
        <v>10.4</v>
      </c>
      <c r="E97" s="5">
        <v>25.125900596945883</v>
      </c>
      <c r="F97" s="12">
        <v>10.4</v>
      </c>
      <c r="G97" s="5">
        <v>25.12491284018314</v>
      </c>
      <c r="H97" s="12">
        <v>10.4</v>
      </c>
      <c r="I97" s="5">
        <v>25.026528798509776</v>
      </c>
      <c r="J97" s="12">
        <v>10.4</v>
      </c>
      <c r="K97" s="5">
        <v>17.989303006036554</v>
      </c>
      <c r="L97" s="12">
        <v>10.4</v>
      </c>
    </row>
    <row r="98" spans="1:12" ht="12.75">
      <c r="A98" s="14">
        <v>25.158615453250455</v>
      </c>
      <c r="B98" s="12">
        <v>10.5</v>
      </c>
      <c r="C98" s="5">
        <v>25.158615373943505</v>
      </c>
      <c r="D98" s="12">
        <v>10.5</v>
      </c>
      <c r="E98" s="5">
        <v>25.158607522480303</v>
      </c>
      <c r="F98" s="12">
        <v>10.5</v>
      </c>
      <c r="G98" s="5">
        <v>25.157822400984198</v>
      </c>
      <c r="H98" s="12">
        <v>10.5</v>
      </c>
      <c r="I98" s="5">
        <v>25.079557721194796</v>
      </c>
      <c r="J98" s="12">
        <v>10.5</v>
      </c>
      <c r="K98" s="5">
        <v>19.133234694387834</v>
      </c>
      <c r="L98" s="12">
        <v>10.5</v>
      </c>
    </row>
    <row r="99" spans="1:12" ht="12.75">
      <c r="A99" s="14">
        <v>25.199849186608667</v>
      </c>
      <c r="B99" s="12">
        <v>10.6</v>
      </c>
      <c r="C99" s="5">
        <v>25.19984912356114</v>
      </c>
      <c r="D99" s="12">
        <v>10.6</v>
      </c>
      <c r="E99" s="5">
        <v>25.199842881794883</v>
      </c>
      <c r="F99" s="12">
        <v>10.6</v>
      </c>
      <c r="G99" s="5">
        <v>25.199218720845707</v>
      </c>
      <c r="H99" s="12">
        <v>10.6</v>
      </c>
      <c r="I99" s="5">
        <v>25.13695899959889</v>
      </c>
      <c r="J99" s="12">
        <v>10.6</v>
      </c>
      <c r="K99" s="5">
        <v>20.16078810153929</v>
      </c>
      <c r="L99" s="12">
        <v>10.6</v>
      </c>
    </row>
    <row r="100" spans="1:12" ht="12.75">
      <c r="A100" s="14">
        <v>25.251855876285656</v>
      </c>
      <c r="B100" s="12">
        <v>10.7</v>
      </c>
      <c r="C100" s="5">
        <v>25.251855826153346</v>
      </c>
      <c r="D100" s="12">
        <v>10.7</v>
      </c>
      <c r="E100" s="5">
        <v>25.251850863005448</v>
      </c>
      <c r="F100" s="12">
        <v>10.7</v>
      </c>
      <c r="G100" s="5">
        <v>25.25135455811734</v>
      </c>
      <c r="H100" s="12">
        <v>10.7</v>
      </c>
      <c r="I100" s="5">
        <v>25.201822888078436</v>
      </c>
      <c r="J100" s="12">
        <v>10.7</v>
      </c>
      <c r="K100" s="5">
        <v>21.072471063580576</v>
      </c>
      <c r="L100" s="12">
        <v>10.7</v>
      </c>
    </row>
    <row r="101" spans="1:12" ht="12.75">
      <c r="A101" s="14">
        <v>25.317481839247034</v>
      </c>
      <c r="B101" s="12">
        <v>10.8</v>
      </c>
      <c r="C101" s="5">
        <v>25.317481799373518</v>
      </c>
      <c r="D101" s="12">
        <v>10.8</v>
      </c>
      <c r="E101" s="5">
        <v>25.31747785185635</v>
      </c>
      <c r="F101" s="12">
        <v>10.8</v>
      </c>
      <c r="G101" s="5">
        <v>25.317083106394787</v>
      </c>
      <c r="H101" s="12">
        <v>10.8</v>
      </c>
      <c r="I101" s="5">
        <v>25.277671017932718</v>
      </c>
      <c r="J101" s="12">
        <v>10.8</v>
      </c>
      <c r="K101" s="5">
        <v>21.875592772859463</v>
      </c>
      <c r="L101" s="12">
        <v>10.8</v>
      </c>
    </row>
    <row r="102" spans="1:12" ht="12.75">
      <c r="A102" s="14">
        <v>25.400344157697454</v>
      </c>
      <c r="B102" s="12">
        <v>10.9</v>
      </c>
      <c r="C102" s="5">
        <v>25.40034412597264</v>
      </c>
      <c r="D102" s="12">
        <v>10.9</v>
      </c>
      <c r="E102" s="5">
        <v>25.400340985184478</v>
      </c>
      <c r="F102" s="12">
        <v>10.9</v>
      </c>
      <c r="G102" s="5">
        <v>25.400026910321575</v>
      </c>
      <c r="H102" s="12">
        <v>10.9</v>
      </c>
      <c r="I102" s="5">
        <v>25.368658910049575</v>
      </c>
      <c r="J102" s="12">
        <v>10.9</v>
      </c>
      <c r="K102" s="5">
        <v>22.582567518160293</v>
      </c>
      <c r="L102" s="12">
        <v>10.9</v>
      </c>
    </row>
    <row r="103" spans="1:12" ht="12.75">
      <c r="A103" s="14">
        <v>25.505050499948737</v>
      </c>
      <c r="B103" s="12">
        <v>11</v>
      </c>
      <c r="C103" s="5">
        <v>25.505050474696457</v>
      </c>
      <c r="D103" s="12">
        <v>11</v>
      </c>
      <c r="E103" s="5">
        <v>25.505047974696716</v>
      </c>
      <c r="F103" s="12">
        <v>11</v>
      </c>
      <c r="G103" s="5">
        <v>25.50479797722171</v>
      </c>
      <c r="H103" s="12">
        <v>11</v>
      </c>
      <c r="I103" s="5">
        <v>25.479823201996965</v>
      </c>
      <c r="J103" s="12">
        <v>11</v>
      </c>
      <c r="K103" s="5">
        <v>23.20936638631494</v>
      </c>
      <c r="L103" s="12">
        <v>11</v>
      </c>
    </row>
    <row r="104" spans="1:12" ht="12.75">
      <c r="A104" s="14">
        <v>25.637488202857565</v>
      </c>
      <c r="B104" s="12">
        <v>11.1</v>
      </c>
      <c r="C104" s="5">
        <v>25.637488182746377</v>
      </c>
      <c r="D104" s="12">
        <v>11.1</v>
      </c>
      <c r="E104" s="5">
        <v>25.637486191718597</v>
      </c>
      <c r="F104" s="12">
        <v>11.1</v>
      </c>
      <c r="G104" s="5">
        <v>25.63728709052219</v>
      </c>
      <c r="H104" s="12">
        <v>11.1</v>
      </c>
      <c r="I104" s="5">
        <v>25.61739277191843</v>
      </c>
      <c r="J104" s="12">
        <v>11.1</v>
      </c>
      <c r="K104" s="5">
        <v>23.774343700467394</v>
      </c>
      <c r="L104" s="12">
        <v>11.1</v>
      </c>
    </row>
    <row r="105" spans="1:12" ht="12.75">
      <c r="A105" s="14">
        <v>25.80520828430794</v>
      </c>
      <c r="B105" s="12">
        <v>11.2</v>
      </c>
      <c r="C105" s="5">
        <v>25.80520826828014</v>
      </c>
      <c r="D105" s="12">
        <v>11.2</v>
      </c>
      <c r="E105" s="5">
        <v>25.80520668151223</v>
      </c>
      <c r="F105" s="12">
        <v>11.2</v>
      </c>
      <c r="G105" s="5">
        <v>25.80504800572286</v>
      </c>
      <c r="H105" s="12">
        <v>11.2</v>
      </c>
      <c r="I105" s="5">
        <v>25.78919043123772</v>
      </c>
      <c r="J105" s="12">
        <v>11.2</v>
      </c>
      <c r="K105" s="5">
        <v>24.29753977120498</v>
      </c>
      <c r="L105" s="12">
        <v>11.2</v>
      </c>
    </row>
    <row r="106" spans="1:12" ht="12.75">
      <c r="A106" s="14">
        <v>26.0179417633192</v>
      </c>
      <c r="B106" s="12">
        <v>11.3</v>
      </c>
      <c r="C106" s="5">
        <v>26.017941750534554</v>
      </c>
      <c r="D106" s="12">
        <v>11.3</v>
      </c>
      <c r="E106" s="5">
        <v>26.017940484842338</v>
      </c>
      <c r="F106" s="12">
        <v>11.3</v>
      </c>
      <c r="G106" s="5">
        <v>26.017813916254592</v>
      </c>
      <c r="H106" s="12">
        <v>11.3</v>
      </c>
      <c r="I106" s="5">
        <v>26.005163397124477</v>
      </c>
      <c r="J106" s="12">
        <v>11.3</v>
      </c>
      <c r="K106" s="5">
        <v>24.800482226180733</v>
      </c>
      <c r="L106" s="12">
        <v>11.3</v>
      </c>
    </row>
    <row r="107" spans="1:12" ht="12.75">
      <c r="A107" s="14">
        <v>26.288303945722067</v>
      </c>
      <c r="B107" s="12">
        <v>11.4</v>
      </c>
      <c r="C107" s="5">
        <v>26.288303935513046</v>
      </c>
      <c r="D107" s="12">
        <v>11.4</v>
      </c>
      <c r="E107" s="5">
        <v>26.28830292481013</v>
      </c>
      <c r="F107" s="12">
        <v>11.4</v>
      </c>
      <c r="G107" s="5">
        <v>26.288201854920768</v>
      </c>
      <c r="H107" s="12">
        <v>11.4</v>
      </c>
      <c r="I107" s="5">
        <v>26.2780988876458</v>
      </c>
      <c r="J107" s="12">
        <v>11.4</v>
      </c>
      <c r="K107" s="5">
        <v>25.3064790216561</v>
      </c>
      <c r="L107" s="12">
        <v>11.4</v>
      </c>
    </row>
    <row r="108" spans="1:12" ht="12.75">
      <c r="A108" s="14">
        <v>26.632771599999714</v>
      </c>
      <c r="B108" s="12">
        <v>11.5</v>
      </c>
      <c r="C108" s="5">
        <v>26.632771591835926</v>
      </c>
      <c r="D108" s="12">
        <v>11.5</v>
      </c>
      <c r="E108" s="5">
        <v>26.63277078361402</v>
      </c>
      <c r="F108" s="12">
        <v>11.5</v>
      </c>
      <c r="G108" s="5">
        <v>26.632689961677876</v>
      </c>
      <c r="H108" s="12">
        <v>11.5</v>
      </c>
      <c r="I108" s="5">
        <v>26.624610322814085</v>
      </c>
      <c r="J108" s="12">
        <v>11.5</v>
      </c>
      <c r="K108" s="5">
        <v>25.841410824207724</v>
      </c>
      <c r="L108" s="12">
        <v>11.5</v>
      </c>
    </row>
    <row r="109" spans="1:12" ht="12.75">
      <c r="A109" s="14">
        <v>27.073066099378813</v>
      </c>
      <c r="B109" s="12">
        <v>11.6</v>
      </c>
      <c r="C109" s="5">
        <v>27.07306609283881</v>
      </c>
      <c r="D109" s="12">
        <v>11.6</v>
      </c>
      <c r="E109" s="5">
        <v>27.073065445370762</v>
      </c>
      <c r="F109" s="12">
        <v>11.6</v>
      </c>
      <c r="G109" s="5">
        <v>27.073000698729075</v>
      </c>
      <c r="H109" s="12">
        <v>11.6</v>
      </c>
      <c r="I109" s="5">
        <v>27.066527660351404</v>
      </c>
      <c r="J109" s="12">
        <v>11.6</v>
      </c>
      <c r="K109" s="5">
        <v>26.435083360325883</v>
      </c>
      <c r="L109" s="12">
        <v>11.6</v>
      </c>
    </row>
    <row r="110" spans="1:12" ht="12.75">
      <c r="A110" s="14">
        <v>27.63815723998419</v>
      </c>
      <c r="B110" s="12">
        <v>11.7</v>
      </c>
      <c r="C110" s="5">
        <v>27.638157234732894</v>
      </c>
      <c r="D110" s="12">
        <v>11.7</v>
      </c>
      <c r="E110" s="5">
        <v>27.6381567148496</v>
      </c>
      <c r="F110" s="12">
        <v>11.7</v>
      </c>
      <c r="G110" s="5">
        <v>27.638104726623286</v>
      </c>
      <c r="H110" s="12">
        <v>11.7</v>
      </c>
      <c r="I110" s="5">
        <v>27.632906940983098</v>
      </c>
      <c r="J110" s="12">
        <v>11.7</v>
      </c>
      <c r="K110" s="5">
        <v>27.123295426373648</v>
      </c>
      <c r="L110" s="12">
        <v>11.7</v>
      </c>
    </row>
    <row r="111" spans="1:12" ht="12.75">
      <c r="A111" s="14">
        <v>28.367245552774246</v>
      </c>
      <c r="B111" s="12">
        <v>11.8</v>
      </c>
      <c r="C111" s="5">
        <v>28.367245548545217</v>
      </c>
      <c r="D111" s="12">
        <v>11.8</v>
      </c>
      <c r="E111" s="5">
        <v>28.367245129867378</v>
      </c>
      <c r="F111" s="12">
        <v>11.8</v>
      </c>
      <c r="G111" s="5">
        <v>28.367203262149225</v>
      </c>
      <c r="H111" s="12">
        <v>11.8</v>
      </c>
      <c r="I111" s="5">
        <v>28.363017153721522</v>
      </c>
      <c r="J111" s="12">
        <v>11.8</v>
      </c>
      <c r="K111" s="5">
        <v>27.950936682828708</v>
      </c>
      <c r="L111" s="12">
        <v>11.8</v>
      </c>
    </row>
    <row r="112" spans="1:12" ht="12.75">
      <c r="A112" s="14">
        <v>29.314341499681593</v>
      </c>
      <c r="B112" s="12">
        <v>11.9</v>
      </c>
      <c r="C112" s="5">
        <v>29.314341496262745</v>
      </c>
      <c r="D112" s="12">
        <v>11.9</v>
      </c>
      <c r="E112" s="5">
        <v>29.314341157793113</v>
      </c>
      <c r="F112" s="12">
        <v>11.9</v>
      </c>
      <c r="G112" s="5">
        <v>29.314307310872298</v>
      </c>
      <c r="H112" s="12">
        <v>11.9</v>
      </c>
      <c r="I112" s="5">
        <v>29.310923044802657</v>
      </c>
      <c r="J112" s="12">
        <v>11.9</v>
      </c>
      <c r="K112" s="5">
        <v>28.976703585489172</v>
      </c>
      <c r="L112" s="12">
        <v>11.9</v>
      </c>
    </row>
    <row r="113" spans="1:12" ht="12.75">
      <c r="A113" s="14">
        <v>30.55555555493824</v>
      </c>
      <c r="B113" s="12">
        <v>12</v>
      </c>
      <c r="C113" s="5">
        <v>30.555555552160495</v>
      </c>
      <c r="D113" s="12">
        <v>12</v>
      </c>
      <c r="E113" s="5">
        <v>30.555555277160494</v>
      </c>
      <c r="F113" s="12">
        <v>12</v>
      </c>
      <c r="G113" s="5">
        <v>30.555527777188274</v>
      </c>
      <c r="H113" s="12">
        <v>12</v>
      </c>
      <c r="I113" s="5">
        <v>30.55277805491053</v>
      </c>
      <c r="J113" s="12">
        <v>12</v>
      </c>
      <c r="K113" s="5">
        <v>30.280528052191052</v>
      </c>
      <c r="L113" s="12">
        <v>12</v>
      </c>
    </row>
    <row r="114" spans="1:12" ht="12.75">
      <c r="A114" s="14">
        <v>32.20120506351666</v>
      </c>
      <c r="B114" s="12">
        <v>12.1</v>
      </c>
      <c r="C114" s="5">
        <v>32.20120506124485</v>
      </c>
      <c r="D114" s="12">
        <v>12.1</v>
      </c>
      <c r="E114" s="5">
        <v>32.201204836334014</v>
      </c>
      <c r="F114" s="12">
        <v>12.1</v>
      </c>
      <c r="G114" s="5">
        <v>32.201182345268606</v>
      </c>
      <c r="H114" s="12">
        <v>12.1</v>
      </c>
      <c r="I114" s="5">
        <v>32.19893341734784</v>
      </c>
      <c r="J114" s="12">
        <v>12.1</v>
      </c>
      <c r="K114" s="5">
        <v>31.97581275703494</v>
      </c>
      <c r="L114" s="12">
        <v>12.1</v>
      </c>
    </row>
    <row r="115" spans="1:12" ht="12.75">
      <c r="A115" s="14">
        <v>34.41695232534818</v>
      </c>
      <c r="B115" s="12">
        <v>12.2</v>
      </c>
      <c r="C115" s="5">
        <v>34.41695232347371</v>
      </c>
      <c r="D115" s="12">
        <v>12.2</v>
      </c>
      <c r="E115" s="5">
        <v>34.41695213790039</v>
      </c>
      <c r="F115" s="12">
        <v>12.2</v>
      </c>
      <c r="G115" s="5">
        <v>34.41693358057879</v>
      </c>
      <c r="H115" s="12">
        <v>12.2</v>
      </c>
      <c r="I115" s="5">
        <v>34.41507796548949</v>
      </c>
      <c r="J115" s="12">
        <v>12.2</v>
      </c>
      <c r="K115" s="5">
        <v>34.230679813163036</v>
      </c>
      <c r="L115" s="12">
        <v>12.2</v>
      </c>
    </row>
    <row r="116" spans="1:12" ht="12.75">
      <c r="A116" s="14">
        <v>37.463008741919296</v>
      </c>
      <c r="B116" s="12">
        <v>12.3</v>
      </c>
      <c r="C116" s="5">
        <v>37.46300874035403</v>
      </c>
      <c r="D116" s="12">
        <v>12.3</v>
      </c>
      <c r="E116" s="5">
        <v>37.463008585390995</v>
      </c>
      <c r="F116" s="12">
        <v>12.3</v>
      </c>
      <c r="G116" s="5">
        <v>37.46299308909588</v>
      </c>
      <c r="H116" s="12">
        <v>12.3</v>
      </c>
      <c r="I116" s="5">
        <v>37.46144353723759</v>
      </c>
      <c r="J116" s="12">
        <v>12.3</v>
      </c>
      <c r="K116" s="5">
        <v>37.307261016857005</v>
      </c>
      <c r="L116" s="12">
        <v>12.3</v>
      </c>
    </row>
    <row r="117" spans="1:12" ht="12.75">
      <c r="A117" s="14">
        <v>41.772491552654216</v>
      </c>
      <c r="B117" s="12">
        <v>12.4</v>
      </c>
      <c r="C117" s="5">
        <v>41.772491551325096</v>
      </c>
      <c r="D117" s="12">
        <v>12.4</v>
      </c>
      <c r="E117" s="5">
        <v>41.77249141974118</v>
      </c>
      <c r="F117" s="12">
        <v>12.4</v>
      </c>
      <c r="G117" s="5">
        <v>41.77247826135568</v>
      </c>
      <c r="H117" s="12">
        <v>12.4</v>
      </c>
      <c r="I117" s="5">
        <v>41.77116247518161</v>
      </c>
      <c r="J117" s="12">
        <v>12.4</v>
      </c>
      <c r="K117" s="5">
        <v>41.64010555239988</v>
      </c>
      <c r="L117" s="12">
        <v>12.4</v>
      </c>
    </row>
    <row r="118" spans="1:12" ht="12.75">
      <c r="A118" s="14">
        <v>48.123764778375076</v>
      </c>
      <c r="B118" s="12">
        <v>12.5</v>
      </c>
      <c r="C118" s="5">
        <v>48.123764777218895</v>
      </c>
      <c r="D118" s="12">
        <v>12.5</v>
      </c>
      <c r="E118" s="5">
        <v>48.123764662756265</v>
      </c>
      <c r="F118" s="12">
        <v>12.5</v>
      </c>
      <c r="G118" s="5">
        <v>48.12375321649636</v>
      </c>
      <c r="H118" s="12">
        <v>12.5</v>
      </c>
      <c r="I118" s="5">
        <v>48.12260862669689</v>
      </c>
      <c r="J118" s="12">
        <v>12.5</v>
      </c>
      <c r="K118" s="5">
        <v>48.00851042076237</v>
      </c>
      <c r="L118" s="12">
        <v>12.5</v>
      </c>
    </row>
  </sheetData>
  <mergeCells count="6">
    <mergeCell ref="I1:J1"/>
    <mergeCell ref="K1:L1"/>
    <mergeCell ref="A1:B1"/>
    <mergeCell ref="C1:D1"/>
    <mergeCell ref="E1:F1"/>
    <mergeCell ref="G1:H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02"/>
  <sheetViews>
    <sheetView workbookViewId="0" topLeftCell="A1">
      <selection activeCell="A1" sqref="A1"/>
    </sheetView>
  </sheetViews>
  <sheetFormatPr defaultColWidth="9.140625" defaultRowHeight="12.75"/>
  <cols>
    <col min="4" max="4" width="11.8515625" style="0" bestFit="1" customWidth="1"/>
  </cols>
  <sheetData>
    <row r="2" spans="2:5" ht="12.75">
      <c r="B2" s="7" t="s">
        <v>10</v>
      </c>
      <c r="C2" s="11" t="s">
        <v>5</v>
      </c>
      <c r="D2" s="18" t="s">
        <v>17</v>
      </c>
      <c r="E2" s="9"/>
    </row>
    <row r="3" spans="2:4" ht="12.75">
      <c r="B3" s="5">
        <v>0.3211247023602153</v>
      </c>
      <c r="C3" s="12">
        <v>2.6</v>
      </c>
      <c r="D3" s="1">
        <f>B3*10^-C3</f>
        <v>0.0008066287826811765</v>
      </c>
    </row>
    <row r="4" spans="2:4" ht="12.75">
      <c r="B4" s="5">
        <v>0.6807693148096968</v>
      </c>
      <c r="C4" s="12">
        <v>2.7</v>
      </c>
      <c r="D4" s="1">
        <f aca="true" t="shared" si="0" ref="D4:D67">B4*10^-C4</f>
        <v>0.0013583133590269725</v>
      </c>
    </row>
    <row r="5" spans="2:4" ht="12.75">
      <c r="B5" s="5">
        <v>1.070582688942143</v>
      </c>
      <c r="C5" s="12">
        <v>2.8</v>
      </c>
      <c r="D5" s="1">
        <f t="shared" si="0"/>
        <v>0.0016967592156711163</v>
      </c>
    </row>
    <row r="6" spans="2:4" ht="12.75">
      <c r="B6" s="5">
        <v>1.5059981585767694</v>
      </c>
      <c r="C6" s="12">
        <v>2.9</v>
      </c>
      <c r="D6" s="1">
        <f t="shared" si="0"/>
        <v>0.0018959393519475155</v>
      </c>
    </row>
    <row r="7" spans="2:4" ht="12.75">
      <c r="B7" s="5">
        <v>2.002700272700537</v>
      </c>
      <c r="C7" s="12">
        <v>3</v>
      </c>
      <c r="D7" s="1">
        <f t="shared" si="0"/>
        <v>0.002002700272700537</v>
      </c>
    </row>
    <row r="8" spans="2:4" ht="12.75">
      <c r="B8" s="5">
        <v>2.576347533361399</v>
      </c>
      <c r="C8" s="12">
        <v>3.1</v>
      </c>
      <c r="D8" s="1">
        <f t="shared" si="0"/>
        <v>0.0020464655882112158</v>
      </c>
    </row>
    <row r="9" spans="2:4" ht="12.75">
      <c r="B9" s="5">
        <v>3.2419773889940133</v>
      </c>
      <c r="C9" s="12">
        <v>3.2</v>
      </c>
      <c r="D9" s="1">
        <f t="shared" si="0"/>
        <v>0.0020455494442244903</v>
      </c>
    </row>
    <row r="10" spans="2:4" ht="12.75">
      <c r="B10" s="5">
        <v>4.013028680368285</v>
      </c>
      <c r="C10" s="12">
        <v>3.3</v>
      </c>
      <c r="D10" s="1">
        <f t="shared" si="0"/>
        <v>0.002011278742780683</v>
      </c>
    </row>
    <row r="11" spans="2:4" ht="12.75">
      <c r="B11" s="5">
        <v>4.899966320423391</v>
      </c>
      <c r="C11" s="12">
        <v>3.4</v>
      </c>
      <c r="D11" s="1">
        <f t="shared" si="0"/>
        <v>0.0019507117276311864</v>
      </c>
    </row>
    <row r="12" spans="2:4" ht="12.75">
      <c r="B12" s="5">
        <v>5.908585314727038</v>
      </c>
      <c r="C12" s="12">
        <v>3.5</v>
      </c>
      <c r="D12" s="1">
        <f t="shared" si="0"/>
        <v>0.001868458734396026</v>
      </c>
    </row>
    <row r="13" spans="2:4" ht="12.75">
      <c r="B13" s="5">
        <v>7.038204904335556</v>
      </c>
      <c r="C13" s="12">
        <v>3.6</v>
      </c>
      <c r="D13" s="1">
        <f t="shared" si="0"/>
        <v>0.0017679171401384646</v>
      </c>
    </row>
    <row r="14" spans="2:4" ht="12.75">
      <c r="B14" s="5">
        <v>8.280111849091085</v>
      </c>
      <c r="C14" s="12">
        <v>3.7</v>
      </c>
      <c r="D14" s="1">
        <f t="shared" si="0"/>
        <v>0.0016520995136218698</v>
      </c>
    </row>
    <row r="15" spans="2:4" ht="12.75">
      <c r="B15" s="5">
        <v>9.61671572092165</v>
      </c>
      <c r="C15" s="12">
        <v>3.8</v>
      </c>
      <c r="D15" s="1">
        <f t="shared" si="0"/>
        <v>0.001524146727992248</v>
      </c>
    </row>
    <row r="16" spans="2:4" ht="12.75">
      <c r="B16" s="5">
        <v>11.021860349182177</v>
      </c>
      <c r="C16" s="12">
        <v>3.9</v>
      </c>
      <c r="D16" s="1">
        <f t="shared" si="0"/>
        <v>0.0013875700078831974</v>
      </c>
    </row>
    <row r="17" spans="2:4" ht="12.75">
      <c r="B17" s="5">
        <v>12.462537499962576</v>
      </c>
      <c r="C17" s="12">
        <v>4</v>
      </c>
      <c r="D17" s="1">
        <f t="shared" si="0"/>
        <v>0.0012462537499962577</v>
      </c>
    </row>
    <row r="18" spans="2:4" ht="12.75">
      <c r="B18" s="5">
        <v>13.901890023402173</v>
      </c>
      <c r="C18" s="12">
        <v>4.1</v>
      </c>
      <c r="D18" s="1">
        <f t="shared" si="0"/>
        <v>0.0011042663761620147</v>
      </c>
    </row>
    <row r="19" spans="2:4" ht="12.75">
      <c r="B19" s="5">
        <v>15.302991099465787</v>
      </c>
      <c r="C19" s="12">
        <v>4.2</v>
      </c>
      <c r="D19" s="1">
        <f t="shared" si="0"/>
        <v>0.000965553462672296</v>
      </c>
    </row>
    <row r="20" spans="2:4" ht="12.75">
      <c r="B20" s="5">
        <v>16.63261996001963</v>
      </c>
      <c r="C20" s="12">
        <v>4.3</v>
      </c>
      <c r="D20" s="1">
        <f t="shared" si="0"/>
        <v>0.0008336056785735991</v>
      </c>
    </row>
    <row r="21" spans="2:4" ht="12.75">
      <c r="B21" s="5">
        <v>17.86425431689613</v>
      </c>
      <c r="C21" s="12">
        <v>4.4</v>
      </c>
      <c r="D21" s="1">
        <f t="shared" si="0"/>
        <v>0.00071118877401476</v>
      </c>
    </row>
    <row r="22" spans="2:4" ht="12.75">
      <c r="B22" s="5">
        <v>18.979765682223555</v>
      </c>
      <c r="C22" s="12">
        <v>4.5</v>
      </c>
      <c r="D22" s="1">
        <f t="shared" si="0"/>
        <v>0.0006001928901212592</v>
      </c>
    </row>
    <row r="23" spans="2:4" ht="12.75">
      <c r="B23" s="5">
        <v>19.969704077250007</v>
      </c>
      <c r="C23" s="12">
        <v>4.6</v>
      </c>
      <c r="D23" s="1">
        <f t="shared" si="0"/>
        <v>0.0005016162871290581</v>
      </c>
    </row>
    <row r="24" spans="2:4" ht="12.75">
      <c r="B24" s="5">
        <v>20.832417189809902</v>
      </c>
      <c r="C24" s="12">
        <v>4.7</v>
      </c>
      <c r="D24" s="1">
        <f t="shared" si="0"/>
        <v>0.0004156613694853753</v>
      </c>
    </row>
    <row r="25" spans="2:4" ht="12.75">
      <c r="B25" s="5">
        <v>21.57244684337619</v>
      </c>
      <c r="C25" s="12">
        <v>4.8</v>
      </c>
      <c r="D25" s="1">
        <f t="shared" si="0"/>
        <v>0.00034190024146796153</v>
      </c>
    </row>
    <row r="26" spans="2:4" ht="12.75">
      <c r="B26" s="5">
        <v>22.198664170686676</v>
      </c>
      <c r="C26" s="12">
        <v>4.9</v>
      </c>
      <c r="D26" s="1">
        <f t="shared" si="0"/>
        <v>0.00027946462432362117</v>
      </c>
    </row>
    <row r="27" spans="2:4" ht="12.75">
      <c r="B27" s="5">
        <v>22.722500954402296</v>
      </c>
      <c r="C27" s="12">
        <v>5</v>
      </c>
      <c r="D27" s="1">
        <f t="shared" si="0"/>
        <v>0.00022722500954402297</v>
      </c>
    </row>
    <row r="28" spans="2:4" ht="12.75">
      <c r="B28" s="5">
        <v>23.15648649762389</v>
      </c>
      <c r="C28" s="12">
        <v>5.1</v>
      </c>
      <c r="D28" s="1">
        <f t="shared" si="0"/>
        <v>0.00018393851042074227</v>
      </c>
    </row>
    <row r="29" spans="2:4" ht="12.75">
      <c r="B29" s="5">
        <v>23.51316621745979</v>
      </c>
      <c r="C29" s="12">
        <v>5.2</v>
      </c>
      <c r="D29" s="1">
        <f t="shared" si="0"/>
        <v>0.00014835804916889792</v>
      </c>
    </row>
    <row r="30" spans="2:4" ht="12.75">
      <c r="B30" s="5">
        <v>23.804386934352795</v>
      </c>
      <c r="C30" s="12">
        <v>5.3</v>
      </c>
      <c r="D30" s="1">
        <f t="shared" si="0"/>
        <v>0.00011930454835821453</v>
      </c>
    </row>
    <row r="31" spans="2:4" ht="12.75">
      <c r="B31" s="5">
        <v>24.04088628194709</v>
      </c>
      <c r="C31" s="12">
        <v>5.4</v>
      </c>
      <c r="D31" s="1">
        <f t="shared" si="0"/>
        <v>9.570849215304325E-05</v>
      </c>
    </row>
    <row r="32" spans="2:4" ht="12.75">
      <c r="B32" s="5">
        <v>24.23210895008014</v>
      </c>
      <c r="C32" s="12">
        <v>5.5</v>
      </c>
      <c r="D32" s="1">
        <f t="shared" si="0"/>
        <v>7.66286567916046E-05</v>
      </c>
    </row>
    <row r="33" spans="2:4" ht="12.75">
      <c r="B33" s="5">
        <v>24.386177252655276</v>
      </c>
      <c r="C33" s="12">
        <v>5.6</v>
      </c>
      <c r="D33" s="1">
        <f t="shared" si="0"/>
        <v>6.125530775733236E-05</v>
      </c>
    </row>
    <row r="34" spans="2:4" ht="12.75">
      <c r="B34" s="5">
        <v>24.50995703104656</v>
      </c>
      <c r="C34" s="12">
        <v>5.7</v>
      </c>
      <c r="D34" s="1">
        <f t="shared" si="0"/>
        <v>4.890379360555361E-05</v>
      </c>
    </row>
    <row r="35" spans="2:4" ht="12.75">
      <c r="B35" s="5">
        <v>24.6091753216391</v>
      </c>
      <c r="C35" s="12">
        <v>5.8</v>
      </c>
      <c r="D35" s="1">
        <f t="shared" si="0"/>
        <v>3.900291443934778E-05</v>
      </c>
    </row>
    <row r="36" spans="2:4" ht="12.75">
      <c r="B36" s="5">
        <v>24.688560023632668</v>
      </c>
      <c r="C36" s="12">
        <v>5.9</v>
      </c>
      <c r="D36" s="1">
        <f t="shared" si="0"/>
        <v>3.10810555943567E-05</v>
      </c>
    </row>
    <row r="37" spans="2:4" ht="12.75">
      <c r="B37" s="5">
        <v>24.751982702895997</v>
      </c>
      <c r="C37" s="12">
        <v>6</v>
      </c>
      <c r="D37" s="1">
        <f t="shared" si="0"/>
        <v>2.4751982702895997E-05</v>
      </c>
    </row>
    <row r="38" spans="2:4" ht="12.75">
      <c r="B38" s="5">
        <v>24.80259357745439</v>
      </c>
      <c r="C38" s="12">
        <v>6.1</v>
      </c>
      <c r="D38" s="1">
        <f t="shared" si="0"/>
        <v>1.970140037296314E-05</v>
      </c>
    </row>
    <row r="39" spans="2:4" ht="12.75">
      <c r="B39" s="5">
        <v>24.842943103328057</v>
      </c>
      <c r="C39" s="12">
        <v>6.2</v>
      </c>
      <c r="D39" s="1">
        <f t="shared" si="0"/>
        <v>1.5674837409548384E-05</v>
      </c>
    </row>
    <row r="40" spans="2:4" ht="12.75">
      <c r="B40" s="5">
        <v>24.87508801539727</v>
      </c>
      <c r="C40" s="12">
        <v>6.3</v>
      </c>
      <c r="D40" s="1">
        <f t="shared" si="0"/>
        <v>1.246707654867187E-05</v>
      </c>
    </row>
    <row r="41" spans="2:4" ht="12.75">
      <c r="B41" s="5">
        <v>24.900681735813585</v>
      </c>
      <c r="C41" s="12">
        <v>6.4</v>
      </c>
      <c r="D41" s="1">
        <f t="shared" si="0"/>
        <v>9.913139950697866E-06</v>
      </c>
    </row>
    <row r="42" spans="2:4" ht="12.75">
      <c r="B42" s="5">
        <v>24.92105019261888</v>
      </c>
      <c r="C42" s="12">
        <v>6.50000000000001</v>
      </c>
      <c r="D42" s="1">
        <f t="shared" si="0"/>
        <v>7.880728029205175E-06</v>
      </c>
    </row>
    <row r="43" spans="2:4" ht="12.75">
      <c r="B43" s="5">
        <v>24.93725462698468</v>
      </c>
      <c r="C43" s="12">
        <v>6.6</v>
      </c>
      <c r="D43" s="1">
        <f t="shared" si="0"/>
        <v>6.2639551536622255E-06</v>
      </c>
    </row>
    <row r="44" spans="2:4" ht="12.75">
      <c r="B44" s="5">
        <v>24.950143141467613</v>
      </c>
      <c r="C44" s="12">
        <v>6.7</v>
      </c>
      <c r="D44" s="1">
        <f t="shared" si="0"/>
        <v>4.97820803632495E-06</v>
      </c>
    </row>
    <row r="45" spans="2:4" ht="12.75">
      <c r="B45" s="5">
        <v>24.960392708970367</v>
      </c>
      <c r="C45" s="12">
        <v>6.80000000000001</v>
      </c>
      <c r="D45" s="1">
        <f t="shared" si="0"/>
        <v>3.95595564856022E-06</v>
      </c>
    </row>
    <row r="46" spans="2:4" ht="12.75">
      <c r="B46" s="5">
        <v>24.968543221971995</v>
      </c>
      <c r="C46" s="12">
        <v>6.90000000000001</v>
      </c>
      <c r="D46" s="1">
        <f t="shared" si="0"/>
        <v>3.1433533557620782E-06</v>
      </c>
    </row>
    <row r="47" spans="2:4" ht="12.75">
      <c r="B47" s="5">
        <v>24.975024975024976</v>
      </c>
      <c r="C47" s="12">
        <v>7.00000000000001</v>
      </c>
      <c r="D47" s="1">
        <f t="shared" si="0"/>
        <v>2.497502497502434E-06</v>
      </c>
    </row>
    <row r="48" spans="2:4" ht="12.75">
      <c r="B48" s="5">
        <v>24.980180776196665</v>
      </c>
      <c r="C48" s="12">
        <v>7.1</v>
      </c>
      <c r="D48" s="1">
        <f t="shared" si="0"/>
        <v>1.9842462899049735E-06</v>
      </c>
    </row>
    <row r="49" spans="2:4" ht="12.75">
      <c r="B49" s="5">
        <v>24.98428369459156</v>
      </c>
      <c r="C49" s="12">
        <v>7.20000000000001</v>
      </c>
      <c r="D49" s="1">
        <f t="shared" si="0"/>
        <v>1.5764017293678913E-06</v>
      </c>
    </row>
    <row r="50" spans="2:4" ht="12.75">
      <c r="B50" s="5">
        <v>24.987551280884407</v>
      </c>
      <c r="C50" s="12">
        <v>7.30000000000001</v>
      </c>
      <c r="D50" s="1">
        <f t="shared" si="0"/>
        <v>1.2523441701585777E-06</v>
      </c>
    </row>
    <row r="51" spans="2:4" ht="12.75">
      <c r="B51" s="5">
        <v>24.99015694954939</v>
      </c>
      <c r="C51" s="12">
        <v>7.40000000000001</v>
      </c>
      <c r="D51" s="1">
        <f t="shared" si="0"/>
        <v>9.948760674872675E-07</v>
      </c>
    </row>
    <row r="52" spans="2:4" ht="12.75">
      <c r="B52" s="5">
        <v>24.99223908546602</v>
      </c>
      <c r="C52" s="12">
        <v>7.50000000000001</v>
      </c>
      <c r="D52" s="1">
        <f t="shared" si="0"/>
        <v>7.903239933755428E-07</v>
      </c>
    </row>
    <row r="53" spans="2:4" ht="12.75">
      <c r="B53" s="5">
        <v>24.993908332350376</v>
      </c>
      <c r="C53" s="12">
        <v>7.60000000000001</v>
      </c>
      <c r="D53" s="1">
        <f t="shared" si="0"/>
        <v>6.278185921042345E-07</v>
      </c>
    </row>
    <row r="54" spans="2:4" ht="12.75">
      <c r="B54" s="5">
        <v>24.995253433745077</v>
      </c>
      <c r="C54" s="12">
        <v>7.70000000000001</v>
      </c>
      <c r="D54" s="1">
        <f t="shared" si="0"/>
        <v>4.987208722944674E-07</v>
      </c>
    </row>
    <row r="55" spans="2:4" ht="12.75">
      <c r="B55" s="5">
        <v>24.996345926620712</v>
      </c>
      <c r="C55" s="12">
        <v>7.80000000000001</v>
      </c>
      <c r="D55" s="1">
        <f t="shared" si="0"/>
        <v>3.9616538495503263E-07</v>
      </c>
    </row>
    <row r="56" spans="2:4" ht="12.75">
      <c r="B56" s="5">
        <v>24.997243930588972</v>
      </c>
      <c r="C56" s="12">
        <v>7.90000000000001</v>
      </c>
      <c r="D56" s="1">
        <f t="shared" si="0"/>
        <v>3.146966560903522E-07</v>
      </c>
    </row>
    <row r="57" spans="2:4" ht="12.75">
      <c r="B57" s="5">
        <v>24.997995230127785</v>
      </c>
      <c r="C57" s="12">
        <v>8.00000000000001</v>
      </c>
      <c r="D57" s="1">
        <f t="shared" si="0"/>
        <v>2.499799523012712E-07</v>
      </c>
    </row>
    <row r="58" spans="2:4" ht="12.75">
      <c r="B58" s="5">
        <v>24.998639811189</v>
      </c>
      <c r="C58" s="12">
        <v>8.10000000000001</v>
      </c>
      <c r="D58" s="1">
        <f t="shared" si="0"/>
        <v>1.9857125431729397E-07</v>
      </c>
    </row>
    <row r="59" spans="2:4" ht="12.75">
      <c r="B59" s="5">
        <v>24.999211985529357</v>
      </c>
      <c r="C59" s="12">
        <v>8.20000000000001</v>
      </c>
      <c r="D59" s="1">
        <f t="shared" si="0"/>
        <v>1.5773436408486632E-07</v>
      </c>
    </row>
    <row r="60" spans="2:4" ht="12.75">
      <c r="B60" s="5">
        <v>24.99974221480069</v>
      </c>
      <c r="C60" s="12">
        <v>8.30000000000001</v>
      </c>
      <c r="D60" s="1">
        <f t="shared" si="0"/>
        <v>1.2529551642030598E-07</v>
      </c>
    </row>
    <row r="61" spans="2:4" ht="12.75">
      <c r="B61" s="5">
        <v>25.000258730862996</v>
      </c>
      <c r="C61" s="12">
        <v>8.40000000000001</v>
      </c>
      <c r="D61" s="1">
        <f t="shared" si="0"/>
        <v>9.952782266449007E-08</v>
      </c>
    </row>
    <row r="62" spans="2:4" ht="12.75">
      <c r="B62" s="5">
        <v>25.000789038202047</v>
      </c>
      <c r="C62" s="12">
        <v>8.50000000000001</v>
      </c>
      <c r="D62" s="1">
        <f t="shared" si="0"/>
        <v>7.905943666208684E-08</v>
      </c>
    </row>
    <row r="63" spans="2:4" ht="12.75">
      <c r="B63" s="5">
        <v>25.001361378238453</v>
      </c>
      <c r="C63" s="12">
        <v>8.60000000000001</v>
      </c>
      <c r="D63" s="1">
        <f t="shared" si="0"/>
        <v>6.28005804152633E-08</v>
      </c>
    </row>
    <row r="64" spans="2:4" ht="12.75">
      <c r="B64" s="5">
        <v>25.00200623342054</v>
      </c>
      <c r="C64" s="12">
        <v>8.70000000000001</v>
      </c>
      <c r="D64" s="1">
        <f t="shared" si="0"/>
        <v>4.9885560836159856E-08</v>
      </c>
    </row>
    <row r="65" spans="2:4" ht="12.75">
      <c r="B65" s="5">
        <v>25.002757951228553</v>
      </c>
      <c r="C65" s="12">
        <v>8.80000000000001</v>
      </c>
      <c r="D65" s="1">
        <f t="shared" si="0"/>
        <v>3.962670086965422E-08</v>
      </c>
    </row>
    <row r="66" spans="2:4" ht="12.75">
      <c r="B66" s="5">
        <v>25.003656574726165</v>
      </c>
      <c r="C66" s="12">
        <v>8.90000000000001</v>
      </c>
      <c r="D66" s="1">
        <f t="shared" si="0"/>
        <v>3.14777386496964E-08</v>
      </c>
    </row>
    <row r="67" spans="2:4" ht="12.75">
      <c r="B67" s="5">
        <v>25.00474997745022</v>
      </c>
      <c r="C67" s="12">
        <v>9.00000000000001</v>
      </c>
      <c r="D67" s="1">
        <f t="shared" si="0"/>
        <v>2.500474997744953E-08</v>
      </c>
    </row>
    <row r="68" spans="2:4" ht="12.75">
      <c r="B68" s="5">
        <v>25.00609641685854</v>
      </c>
      <c r="C68" s="12">
        <v>9.10000000000001</v>
      </c>
      <c r="D68" s="1">
        <f aca="true" t="shared" si="1" ref="D68:D102">B68*10^-C68</f>
        <v>1.9863048424147893E-08</v>
      </c>
    </row>
    <row r="69" spans="2:4" ht="12.75">
      <c r="B69" s="5">
        <v>25.00776764318224</v>
      </c>
      <c r="C69" s="12">
        <v>9.20000000000001</v>
      </c>
      <c r="D69" s="1">
        <f t="shared" si="1"/>
        <v>1.5778834663519562E-08</v>
      </c>
    </row>
    <row r="70" spans="2:4" ht="12.75">
      <c r="B70" s="5">
        <v>25.009852730629618</v>
      </c>
      <c r="C70" s="12">
        <v>9.30000000000001</v>
      </c>
      <c r="D70" s="1">
        <f t="shared" si="1"/>
        <v>1.2534618903489429E-08</v>
      </c>
    </row>
    <row r="71" spans="2:4" ht="12.75">
      <c r="B71" s="5">
        <v>25.012462837181094</v>
      </c>
      <c r="C71" s="12">
        <v>9.40000000000001</v>
      </c>
      <c r="D71" s="1">
        <f t="shared" si="1"/>
        <v>9.957640808684427E-09</v>
      </c>
    </row>
    <row r="72" spans="2:4" ht="12.75">
      <c r="B72" s="5">
        <v>25.015737149969464</v>
      </c>
      <c r="C72" s="12">
        <v>9.50000000000001</v>
      </c>
      <c r="D72" s="1">
        <f t="shared" si="1"/>
        <v>7.910670674199054E-09</v>
      </c>
    </row>
    <row r="73" spans="2:4" ht="12.75">
      <c r="B73" s="5">
        <v>25.019850338442513</v>
      </c>
      <c r="C73" s="12">
        <v>9.60000000000001</v>
      </c>
      <c r="D73" s="1">
        <f t="shared" si="1"/>
        <v>6.284702258353252E-09</v>
      </c>
    </row>
    <row r="74" spans="2:4" ht="12.75">
      <c r="B74" s="5">
        <v>25.02502192107738</v>
      </c>
      <c r="C74" s="12">
        <v>9.70000000000001</v>
      </c>
      <c r="D74" s="1">
        <f t="shared" si="1"/>
        <v>4.993148317039458E-09</v>
      </c>
    </row>
    <row r="75" spans="2:4" ht="12.75">
      <c r="B75" s="5">
        <v>25.031528058522447</v>
      </c>
      <c r="C75" s="12">
        <v>9.80000000000001</v>
      </c>
      <c r="D75" s="1">
        <f t="shared" si="1"/>
        <v>3.967229841685064E-09</v>
      </c>
    </row>
    <row r="76" spans="2:4" ht="12.75">
      <c r="B76" s="5">
        <v>25.03971642352085</v>
      </c>
      <c r="C76" s="12">
        <v>9.90000000000001</v>
      </c>
      <c r="D76" s="1">
        <f t="shared" si="1"/>
        <v>3.1523135309689445E-09</v>
      </c>
    </row>
    <row r="77" spans="2:4" ht="12.75">
      <c r="B77" s="5">
        <v>25.050024974949924</v>
      </c>
      <c r="C77" s="12">
        <v>10</v>
      </c>
      <c r="D77" s="1">
        <f t="shared" si="1"/>
        <v>2.5050024974949926E-09</v>
      </c>
    </row>
    <row r="78" spans="2:4" ht="12.75">
      <c r="B78" s="5">
        <v>25.06300569210003</v>
      </c>
      <c r="C78" s="12">
        <v>10.1</v>
      </c>
      <c r="D78" s="1">
        <f t="shared" si="1"/>
        <v>1.990825306829038E-09</v>
      </c>
    </row>
    <row r="79" spans="2:4" ht="12.75">
      <c r="B79" s="5">
        <v>25.079354622702773</v>
      </c>
      <c r="C79" s="12">
        <v>10.2</v>
      </c>
      <c r="D79" s="1">
        <f t="shared" si="1"/>
        <v>1.5824002994017566E-09</v>
      </c>
    </row>
    <row r="80" spans="2:4" ht="12.75">
      <c r="B80" s="5">
        <v>25.09994998740768</v>
      </c>
      <c r="C80" s="12">
        <v>10.3</v>
      </c>
      <c r="D80" s="1">
        <f t="shared" si="1"/>
        <v>1.2579774498371683E-09</v>
      </c>
    </row>
    <row r="81" spans="2:4" ht="12.75">
      <c r="B81" s="5">
        <v>25.125900596945883</v>
      </c>
      <c r="C81" s="12">
        <v>10.4</v>
      </c>
      <c r="D81" s="1">
        <f t="shared" si="1"/>
        <v>1.0002801194258516E-09</v>
      </c>
    </row>
    <row r="82" spans="2:4" ht="12.75">
      <c r="B82" s="5">
        <v>25.158607522480303</v>
      </c>
      <c r="C82" s="12">
        <v>10.5</v>
      </c>
      <c r="D82" s="1">
        <f t="shared" si="1"/>
        <v>7.955850252928338E-10</v>
      </c>
    </row>
    <row r="83" spans="2:4" ht="12.75">
      <c r="B83" s="5">
        <v>25.199842881794883</v>
      </c>
      <c r="C83" s="12">
        <v>10.6</v>
      </c>
      <c r="D83" s="1">
        <f t="shared" si="1"/>
        <v>6.329914341095374E-10</v>
      </c>
    </row>
    <row r="84" spans="2:4" ht="12.75">
      <c r="B84" s="5">
        <v>25.251850863005448</v>
      </c>
      <c r="C84" s="12">
        <v>10.7</v>
      </c>
      <c r="D84" s="1">
        <f t="shared" si="1"/>
        <v>5.038406641016911E-10</v>
      </c>
    </row>
    <row r="85" spans="2:4" ht="12.75">
      <c r="B85" s="5">
        <v>25.31747785185635</v>
      </c>
      <c r="C85" s="12">
        <v>10.8</v>
      </c>
      <c r="D85" s="1">
        <f t="shared" si="1"/>
        <v>4.012549829769201E-10</v>
      </c>
    </row>
    <row r="86" spans="2:4" ht="12.75">
      <c r="B86" s="5">
        <v>25.400340985184478</v>
      </c>
      <c r="C86" s="12">
        <v>10.9</v>
      </c>
      <c r="D86" s="1">
        <f t="shared" si="1"/>
        <v>3.1977134734485553E-10</v>
      </c>
    </row>
    <row r="87" spans="2:4" ht="12.75">
      <c r="B87" s="5">
        <v>25.505047974696716</v>
      </c>
      <c r="C87" s="12">
        <v>11</v>
      </c>
      <c r="D87" s="1">
        <f t="shared" si="1"/>
        <v>2.5505047974696714E-10</v>
      </c>
    </row>
    <row r="88" spans="2:4" ht="12.75">
      <c r="B88" s="5">
        <v>25.637486191718597</v>
      </c>
      <c r="C88" s="12">
        <v>11.1</v>
      </c>
      <c r="D88" s="1">
        <f t="shared" si="1"/>
        <v>2.0364579149435963E-10</v>
      </c>
    </row>
    <row r="89" spans="2:4" ht="12.75">
      <c r="B89" s="5">
        <v>25.80520668151223</v>
      </c>
      <c r="C89" s="12">
        <v>11.2</v>
      </c>
      <c r="D89" s="1">
        <f t="shared" si="1"/>
        <v>1.6281984681529502E-10</v>
      </c>
    </row>
    <row r="90" spans="2:4" ht="12.75">
      <c r="B90" s="5">
        <v>26.017940484842338</v>
      </c>
      <c r="C90" s="12">
        <v>11.3</v>
      </c>
      <c r="D90" s="1">
        <f t="shared" si="1"/>
        <v>1.303985961627707E-10</v>
      </c>
    </row>
    <row r="91" spans="2:4" ht="12.75">
      <c r="B91" s="5">
        <v>26.28830292481013</v>
      </c>
      <c r="C91" s="12">
        <v>11.4</v>
      </c>
      <c r="D91" s="1">
        <f t="shared" si="1"/>
        <v>1.0465561896049336E-10</v>
      </c>
    </row>
    <row r="92" spans="2:4" ht="12.75">
      <c r="B92" s="5">
        <v>26.63277078361402</v>
      </c>
      <c r="C92" s="12">
        <v>11.5</v>
      </c>
      <c r="D92" s="1">
        <f t="shared" si="1"/>
        <v>8.422021607740738E-11</v>
      </c>
    </row>
    <row r="93" spans="2:4" ht="12.75">
      <c r="B93" s="5">
        <v>27.073065445370762</v>
      </c>
      <c r="C93" s="12">
        <v>11.6</v>
      </c>
      <c r="D93" s="1">
        <f t="shared" si="1"/>
        <v>6.800446575159748E-11</v>
      </c>
    </row>
    <row r="94" spans="2:4" ht="12.75">
      <c r="B94" s="5">
        <v>27.6381567148496</v>
      </c>
      <c r="C94" s="12">
        <v>11.7</v>
      </c>
      <c r="D94" s="1">
        <f t="shared" si="1"/>
        <v>5.5145372548343394E-11</v>
      </c>
    </row>
    <row r="95" spans="2:4" ht="12.75">
      <c r="B95" s="5">
        <v>28.367245129867378</v>
      </c>
      <c r="C95" s="12">
        <v>11.8</v>
      </c>
      <c r="D95" s="1">
        <f t="shared" si="1"/>
        <v>4.4959053695202287E-11</v>
      </c>
    </row>
    <row r="96" spans="2:4" ht="12.75">
      <c r="B96" s="5">
        <v>29.314341157793113</v>
      </c>
      <c r="C96" s="12">
        <v>11.9</v>
      </c>
      <c r="D96" s="1">
        <f t="shared" si="1"/>
        <v>3.690456901354927E-11</v>
      </c>
    </row>
    <row r="97" spans="2:4" ht="12.75">
      <c r="B97" s="5">
        <v>30.555555277160494</v>
      </c>
      <c r="C97" s="12">
        <v>12</v>
      </c>
      <c r="D97" s="1">
        <f t="shared" si="1"/>
        <v>3.0555555277160495E-11</v>
      </c>
    </row>
    <row r="98" spans="2:4" ht="12.75">
      <c r="B98" s="5">
        <v>32.201204836334014</v>
      </c>
      <c r="C98" s="12">
        <v>12.1</v>
      </c>
      <c r="D98" s="1">
        <f t="shared" si="1"/>
        <v>2.5578326193640154E-11</v>
      </c>
    </row>
    <row r="99" spans="2:4" ht="12.75">
      <c r="B99" s="5">
        <v>34.41695213790039</v>
      </c>
      <c r="C99" s="12">
        <v>12.2</v>
      </c>
      <c r="D99" s="1">
        <f t="shared" si="1"/>
        <v>2.1715628726031523E-11</v>
      </c>
    </row>
    <row r="100" spans="2:4" ht="12.75">
      <c r="B100" s="5">
        <v>37.463008585390995</v>
      </c>
      <c r="C100" s="12">
        <v>12.3</v>
      </c>
      <c r="D100" s="1">
        <f t="shared" si="1"/>
        <v>1.8775981636266802E-11</v>
      </c>
    </row>
    <row r="101" spans="2:4" ht="12.75">
      <c r="B101" s="5">
        <v>41.77249141974118</v>
      </c>
      <c r="C101" s="12">
        <v>12.4</v>
      </c>
      <c r="D101" s="1">
        <f t="shared" si="1"/>
        <v>1.6629928366083364E-11</v>
      </c>
    </row>
    <row r="102" spans="2:4" ht="12.75">
      <c r="B102" s="5">
        <v>48.123764662756265</v>
      </c>
      <c r="C102" s="12">
        <v>12.5</v>
      </c>
      <c r="D102" s="1">
        <f t="shared" si="1"/>
        <v>1.521807059162344E-11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Otterbein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H. Johnston</dc:creator>
  <cp:keywords/>
  <dc:description/>
  <cp:lastModifiedBy>Dean H. Johnston</cp:lastModifiedBy>
  <dcterms:created xsi:type="dcterms:W3CDTF">1998-11-12T16:50:26Z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